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Ф.2.1" sheetId="1" r:id="rId1"/>
  </sheets>
  <externalReferences>
    <externalReference r:id="rId4"/>
  </externalReferences>
  <definedNames>
    <definedName name="_xlfn.BAHTTEXT" hidden="1">#NAME?</definedName>
    <definedName name="_xlnm.Print_Titles" localSheetId="0">'Ф.2.1'!$7:$7</definedName>
    <definedName name="_xlnm.Print_Area" localSheetId="0">'Ф.2.1'!$A$1:$I$90</definedName>
  </definedNames>
  <calcPr fullCalcOnLoad="1"/>
</workbook>
</file>

<file path=xl/sharedStrings.xml><?xml version="1.0" encoding="utf-8"?>
<sst xmlns="http://schemas.openxmlformats.org/spreadsheetml/2006/main" count="96" uniqueCount="90">
  <si>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</si>
  <si>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</si>
  <si>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</si>
  <si>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</si>
  <si>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</si>
  <si>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</si>
  <si>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</si>
  <si>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Фактичні за звітний період (рік)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</si>
  <si>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</si>
  <si>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</si>
  <si>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</si>
  <si>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</si>
  <si>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</si>
  <si>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</si>
  <si>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</si>
  <si>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</si>
  <si>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</si>
  <si>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</si>
  <si>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</si>
  <si>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</si>
  <si>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</si>
  <si>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</si>
  <si>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</si>
  <si>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</si>
  <si>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</si>
  <si>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</si>
  <si>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</si>
  <si>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</si>
  <si>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</si>
  <si>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</si>
  <si>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</si>
  <si>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</si>
  <si>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</si>
  <si>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</si>
  <si>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</si>
  <si>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</si>
  <si>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</si>
  <si>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</si>
  <si>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</si>
  <si>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</si>
  <si>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</si>
  <si>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</si>
  <si>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</si>
  <si>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</si>
  <si>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</si>
  <si>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</si>
  <si>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</si>
  <si>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</si>
  <si>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</si>
  <si>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</si>
  <si>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</si>
  <si>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</si>
  <si>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</si>
  <si>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</si>
  <si>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</si>
  <si>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</si>
  <si>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</si>
  <si>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</si>
  <si>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</si>
  <si>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</si>
  <si>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</si>
  <si>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</si>
  <si>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</si>
  <si>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</si>
  <si>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</si>
  <si>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</si>
  <si>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</si>
  <si>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</si>
  <si>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</si>
  <si>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</si>
  <si>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</si>
  <si>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</si>
  <si>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</si>
  <si>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</si>
  <si>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</si>
  <si>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</si>
  <si>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</si>
  <si>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</si>
  <si>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</si>
  <si>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</si>
  <si>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</si>
  <si>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</si>
  <si>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</si>
  <si>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</si>
  <si>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</si>
  <si>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</si>
  <si>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</si>
  <si>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</si>
  <si>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</si>
  <si>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Касові за жовтень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</si>
</sst>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0.000"/>
    <numFmt numFmtId="198" formatCode="0.0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;\-#,##0.00;#,&quot;-&quot;"/>
    <numFmt numFmtId="205" formatCode="#,##0.00_ ;[Red]\-#,##0.00\ "/>
    <numFmt numFmtId="206" formatCode="0.00;[Red]0.00"/>
    <numFmt numFmtId="207" formatCode="#,##0.00_ ;\-#,##0.00\ "/>
    <numFmt numFmtId="208" formatCode="#,##0.000;\-#,##0.000;#.0,&quot;-&quot;"/>
    <numFmt numFmtId="209" formatCode="#,##0.0;\-#,##0.0;#,&quot;-&quot;"/>
    <numFmt numFmtId="210" formatCode="#,##0;\-#,##0;#,&quot;-&quot;"/>
    <numFmt numFmtId="211" formatCode="#,###,;\-#,###,;#,&quot;-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204" fontId="24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04" fontId="29" fillId="24" borderId="10" xfId="0" applyNumberFormat="1" applyFont="1" applyFill="1" applyBorder="1" applyAlignment="1" applyProtection="1">
      <alignment horizontal="right" vertical="center" wrapText="1"/>
      <protection/>
    </xf>
    <xf numFmtId="20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04" fontId="22" fillId="24" borderId="10" xfId="0" applyNumberFormat="1" applyFont="1" applyFill="1" applyBorder="1" applyAlignment="1" applyProtection="1">
      <alignment horizontal="right" vertical="center" wrapText="1"/>
      <protection locked="0"/>
    </xf>
    <xf numFmtId="204" fontId="22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204" fontId="24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204" fontId="29" fillId="24" borderId="10" xfId="0" applyNumberFormat="1" applyFont="1" applyFill="1" applyBorder="1" applyAlignment="1" applyProtection="1">
      <alignment horizontal="right" vertical="center"/>
      <protection locked="0"/>
    </xf>
    <xf numFmtId="204" fontId="29" fillId="24" borderId="10" xfId="0" applyNumberFormat="1" applyFont="1" applyFill="1" applyBorder="1" applyAlignment="1" applyProtection="1">
      <alignment horizontal="right" vertical="center"/>
      <protection/>
    </xf>
    <xf numFmtId="204" fontId="24" fillId="24" borderId="10" xfId="0" applyNumberFormat="1" applyFont="1" applyFill="1" applyBorder="1" applyAlignment="1" applyProtection="1">
      <alignment horizontal="right" vertical="center"/>
      <protection/>
    </xf>
    <xf numFmtId="204" fontId="24" fillId="24" borderId="10" xfId="0" applyNumberFormat="1" applyFont="1" applyFill="1" applyBorder="1" applyAlignment="1" applyProtection="1">
      <alignment horizontal="right" vertical="center"/>
      <protection locked="0"/>
    </xf>
    <xf numFmtId="204" fontId="29" fillId="0" borderId="10" xfId="0" applyNumberFormat="1" applyFont="1" applyBorder="1" applyAlignment="1" applyProtection="1">
      <alignment horizontal="right" vertical="center"/>
      <protection/>
    </xf>
    <xf numFmtId="204" fontId="22" fillId="24" borderId="10" xfId="0" applyNumberFormat="1" applyFont="1" applyFill="1" applyBorder="1" applyAlignment="1" applyProtection="1">
      <alignment horizontal="right" vertical="center"/>
      <protection locked="0"/>
    </xf>
    <xf numFmtId="204" fontId="22" fillId="24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204" fontId="25" fillId="24" borderId="10" xfId="0" applyNumberFormat="1" applyFont="1" applyFill="1" applyBorder="1" applyAlignment="1" applyProtection="1">
      <alignment horizontal="right" vertical="center"/>
      <protection locked="0"/>
    </xf>
    <xf numFmtId="204" fontId="25" fillId="24" borderId="10" xfId="0" applyNumberFormat="1" applyFont="1" applyFill="1" applyBorder="1" applyAlignment="1" applyProtection="1">
      <alignment horizontal="right" vertical="center"/>
      <protection/>
    </xf>
    <xf numFmtId="0" fontId="32" fillId="0" borderId="10" xfId="0" applyFont="1" applyBorder="1" applyAlignment="1">
      <alignment vertical="center" wrapText="1"/>
    </xf>
    <xf numFmtId="204" fontId="22" fillId="0" borderId="10" xfId="0" applyNumberFormat="1" applyFont="1" applyBorder="1" applyAlignment="1" applyProtection="1">
      <alignment horizontal="right" vertical="center"/>
      <protection locked="0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right" vertical="center" wrapText="1"/>
    </xf>
    <xf numFmtId="2" fontId="25" fillId="24" borderId="12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right" vertical="center" wrapText="1"/>
    </xf>
    <xf numFmtId="2" fontId="22" fillId="24" borderId="14" xfId="0" applyNumberFormat="1" applyFont="1" applyFill="1" applyBorder="1" applyAlignment="1" applyProtection="1">
      <alignment horizontal="right" vertical="center"/>
      <protection locked="0"/>
    </xf>
    <xf numFmtId="2" fontId="22" fillId="24" borderId="13" xfId="0" applyNumberFormat="1" applyFont="1" applyFill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vertical="center" wrapText="1"/>
    </xf>
    <xf numFmtId="2" fontId="22" fillId="24" borderId="14" xfId="0" applyNumberFormat="1" applyFont="1" applyFill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right" vertical="center" wrapText="1"/>
    </xf>
    <xf numFmtId="2" fontId="25" fillId="24" borderId="14" xfId="0" applyNumberFormat="1" applyFont="1" applyFill="1" applyBorder="1" applyAlignment="1" applyProtection="1">
      <alignment horizontal="right" vertical="center"/>
      <protection/>
    </xf>
    <xf numFmtId="2" fontId="25" fillId="24" borderId="14" xfId="0" applyNumberFormat="1" applyFont="1" applyFill="1" applyBorder="1" applyAlignment="1" applyProtection="1">
      <alignment horizontal="right" vertical="center"/>
      <protection locked="0"/>
    </xf>
    <xf numFmtId="0" fontId="26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right" vertical="center" wrapText="1"/>
    </xf>
    <xf numFmtId="2" fontId="24" fillId="24" borderId="14" xfId="0" applyNumberFormat="1" applyFont="1" applyFill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5" fillId="24" borderId="13" xfId="0" applyNumberFormat="1" applyFont="1" applyFill="1" applyBorder="1" applyAlignment="1" applyProtection="1">
      <alignment horizontal="right" vertical="center"/>
      <protection locked="0"/>
    </xf>
    <xf numFmtId="2" fontId="25" fillId="24" borderId="13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right" vertical="center" wrapText="1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2" fontId="22" fillId="0" borderId="13" xfId="0" applyNumberFormat="1" applyFont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35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/>
    </xf>
    <xf numFmtId="0" fontId="34" fillId="24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110;&#1090;&#1085;&#1110;&#1089;&#1090;&#1100;%20&#1030;&#1030;&#1030;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19">
          <cell r="C19" t="str">
            <v>"06"жовтня 2017 року</v>
          </cell>
        </row>
        <row r="26">
          <cell r="F26" t="str">
            <v>Харчук О.А.</v>
          </cell>
        </row>
        <row r="28">
          <cell r="F28" t="str">
            <v>Бойко Т.В.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3">
      <selection activeCell="O26" sqref="O2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3" max="13" width="10.140625" style="0" customWidth="1"/>
  </cols>
  <sheetData>
    <row r="1" s="2" customFormat="1" ht="9.75">
      <c r="A1" s="4" t="s">
        <v>80</v>
      </c>
    </row>
    <row r="2" s="2" customFormat="1" ht="9.75">
      <c r="A2" s="4" t="s">
        <v>0</v>
      </c>
    </row>
    <row r="3" spans="1:11" s="2" customFormat="1" ht="3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9" s="2" customFormat="1" ht="11.25" customHeight="1" thickBot="1" thickTop="1">
      <c r="A4" s="71" t="s">
        <v>1</v>
      </c>
      <c r="B4" s="72" t="s">
        <v>2</v>
      </c>
      <c r="C4" s="71" t="s">
        <v>3</v>
      </c>
      <c r="D4" s="72" t="s">
        <v>4</v>
      </c>
      <c r="E4" s="72" t="s">
        <v>81</v>
      </c>
      <c r="F4" s="74" t="s">
        <v>5</v>
      </c>
      <c r="G4" s="74" t="s">
        <v>6</v>
      </c>
      <c r="H4" s="74" t="s">
        <v>89</v>
      </c>
      <c r="I4" s="74" t="s">
        <v>7</v>
      </c>
    </row>
    <row r="5" spans="1:9" s="2" customFormat="1" ht="11.25" thickBot="1" thickTop="1">
      <c r="A5" s="71"/>
      <c r="B5" s="72"/>
      <c r="C5" s="71"/>
      <c r="D5" s="72"/>
      <c r="E5" s="72"/>
      <c r="F5" s="74"/>
      <c r="G5" s="74"/>
      <c r="H5" s="74"/>
      <c r="I5" s="74"/>
    </row>
    <row r="6" spans="1:9" s="2" customFormat="1" ht="11.25" thickBot="1" thickTop="1">
      <c r="A6" s="71"/>
      <c r="B6" s="72"/>
      <c r="C6" s="71"/>
      <c r="D6" s="72"/>
      <c r="E6" s="72"/>
      <c r="F6" s="74"/>
      <c r="G6" s="74"/>
      <c r="H6" s="74"/>
      <c r="I6" s="74"/>
    </row>
    <row r="7" spans="1:9" s="2" customFormat="1" ht="11.25" thickBot="1" thickTop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s="2" customFormat="1" ht="11.25" thickBot="1" thickTop="1">
      <c r="A8" s="7" t="s">
        <v>82</v>
      </c>
      <c r="B8" s="7" t="s">
        <v>8</v>
      </c>
      <c r="C8" s="8" t="s">
        <v>9</v>
      </c>
      <c r="D8" s="9">
        <f aca="true" t="shared" si="0" ref="D8:I8">D9+D44+D64+D69+D72</f>
        <v>420130</v>
      </c>
      <c r="E8" s="9">
        <f t="shared" si="0"/>
        <v>408370</v>
      </c>
      <c r="F8" s="9">
        <f t="shared" si="0"/>
        <v>0</v>
      </c>
      <c r="G8" s="9">
        <f t="shared" si="0"/>
        <v>0</v>
      </c>
      <c r="H8" s="9">
        <f t="shared" si="0"/>
        <v>29985.45</v>
      </c>
      <c r="I8" s="9">
        <f t="shared" si="0"/>
        <v>0</v>
      </c>
    </row>
    <row r="9" spans="1:9" s="2" customFormat="1" ht="21" thickBot="1" thickTop="1">
      <c r="A9" s="5" t="s">
        <v>83</v>
      </c>
      <c r="B9" s="7">
        <v>2000</v>
      </c>
      <c r="C9" s="8" t="s">
        <v>10</v>
      </c>
      <c r="D9" s="9">
        <f aca="true" t="shared" si="1" ref="D9:I9">D10+D15+D32+D35+D39+D43</f>
        <v>420130</v>
      </c>
      <c r="E9" s="9">
        <f t="shared" si="1"/>
        <v>408370</v>
      </c>
      <c r="F9" s="9">
        <f t="shared" si="1"/>
        <v>0</v>
      </c>
      <c r="G9" s="9">
        <f t="shared" si="1"/>
        <v>0</v>
      </c>
      <c r="H9" s="9">
        <f t="shared" si="1"/>
        <v>29985.45</v>
      </c>
      <c r="I9" s="9">
        <f t="shared" si="1"/>
        <v>0</v>
      </c>
    </row>
    <row r="10" spans="1:9" s="2" customFormat="1" ht="11.25" thickBot="1" thickTop="1">
      <c r="A10" s="10" t="s">
        <v>11</v>
      </c>
      <c r="B10" s="7">
        <v>2100</v>
      </c>
      <c r="C10" s="8" t="s">
        <v>12</v>
      </c>
      <c r="D10" s="9">
        <f aca="true" t="shared" si="2" ref="D10:I10">D11+D14</f>
        <v>415630</v>
      </c>
      <c r="E10" s="9">
        <f t="shared" si="2"/>
        <v>404170</v>
      </c>
      <c r="F10" s="9">
        <f t="shared" si="2"/>
        <v>0</v>
      </c>
      <c r="G10" s="9">
        <f t="shared" si="2"/>
        <v>0</v>
      </c>
      <c r="H10" s="9">
        <f t="shared" si="2"/>
        <v>29885.45</v>
      </c>
      <c r="I10" s="9">
        <f t="shared" si="2"/>
        <v>0</v>
      </c>
    </row>
    <row r="11" spans="1:9" s="2" customFormat="1" ht="11.25" thickBot="1" thickTop="1">
      <c r="A11" s="11" t="s">
        <v>13</v>
      </c>
      <c r="B11" s="12">
        <v>2110</v>
      </c>
      <c r="C11" s="13" t="s">
        <v>14</v>
      </c>
      <c r="D11" s="14">
        <f>SUM(D12:D13)</f>
        <v>340680</v>
      </c>
      <c r="E11" s="15">
        <f>E12</f>
        <v>331280</v>
      </c>
      <c r="F11" s="14">
        <f>SUM(F12:F13)</f>
        <v>0</v>
      </c>
      <c r="G11" s="14">
        <f>SUM(G12:G13)</f>
        <v>0</v>
      </c>
      <c r="H11" s="14">
        <f>H12</f>
        <v>24207.75</v>
      </c>
      <c r="I11" s="14">
        <f>SUM(I12:I13)</f>
        <v>0</v>
      </c>
    </row>
    <row r="12" spans="1:9" s="2" customFormat="1" ht="11.25" thickBot="1" thickTop="1">
      <c r="A12" s="16" t="s">
        <v>15</v>
      </c>
      <c r="B12" s="5">
        <v>2111</v>
      </c>
      <c r="C12" s="17" t="s">
        <v>16</v>
      </c>
      <c r="D12" s="18">
        <v>340680</v>
      </c>
      <c r="E12" s="19">
        <v>331280</v>
      </c>
      <c r="F12" s="18">
        <v>0</v>
      </c>
      <c r="G12" s="18">
        <v>0</v>
      </c>
      <c r="H12" s="18">
        <v>24207.75</v>
      </c>
      <c r="I12" s="18">
        <v>0</v>
      </c>
    </row>
    <row r="13" spans="1:9" s="2" customFormat="1" ht="11.25" thickBot="1" thickTop="1">
      <c r="A13" s="16" t="s">
        <v>17</v>
      </c>
      <c r="B13" s="5">
        <v>2112</v>
      </c>
      <c r="C13" s="17" t="s">
        <v>18</v>
      </c>
      <c r="D13" s="18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s="2" customFormat="1" ht="11.25" thickBot="1" thickTop="1">
      <c r="A14" s="20" t="s">
        <v>19</v>
      </c>
      <c r="B14" s="12">
        <v>2120</v>
      </c>
      <c r="C14" s="13" t="s">
        <v>20</v>
      </c>
      <c r="D14" s="15">
        <v>74950</v>
      </c>
      <c r="E14" s="15">
        <v>72890</v>
      </c>
      <c r="F14" s="15">
        <v>0</v>
      </c>
      <c r="G14" s="15">
        <v>0</v>
      </c>
      <c r="H14" s="15">
        <v>5677.7</v>
      </c>
      <c r="I14" s="15">
        <v>0</v>
      </c>
    </row>
    <row r="15" spans="1:9" s="2" customFormat="1" ht="11.25" customHeight="1" thickBot="1" thickTop="1">
      <c r="A15" s="21" t="s">
        <v>21</v>
      </c>
      <c r="B15" s="7">
        <v>2200</v>
      </c>
      <c r="C15" s="8" t="s">
        <v>22</v>
      </c>
      <c r="D15" s="22">
        <f aca="true" t="shared" si="3" ref="D15:I15">SUM(D16:D22)+D29</f>
        <v>4500</v>
      </c>
      <c r="E15" s="22">
        <f t="shared" si="3"/>
        <v>4200</v>
      </c>
      <c r="F15" s="22">
        <f t="shared" si="3"/>
        <v>0</v>
      </c>
      <c r="G15" s="22">
        <f t="shared" si="3"/>
        <v>0</v>
      </c>
      <c r="H15" s="22">
        <f t="shared" si="3"/>
        <v>100</v>
      </c>
      <c r="I15" s="22">
        <f t="shared" si="3"/>
        <v>0</v>
      </c>
    </row>
    <row r="16" spans="1:9" s="2" customFormat="1" ht="12" customHeight="1" thickBot="1" thickTop="1">
      <c r="A16" s="11" t="s">
        <v>23</v>
      </c>
      <c r="B16" s="12">
        <v>2210</v>
      </c>
      <c r="C16" s="13" t="s">
        <v>24</v>
      </c>
      <c r="D16" s="15">
        <v>1000</v>
      </c>
      <c r="E16" s="14">
        <v>900</v>
      </c>
      <c r="F16" s="15">
        <v>0</v>
      </c>
      <c r="G16" s="15">
        <v>0</v>
      </c>
      <c r="H16" s="15"/>
      <c r="I16" s="15">
        <v>0</v>
      </c>
    </row>
    <row r="17" spans="1:9" s="2" customFormat="1" ht="11.25" thickBot="1" thickTop="1">
      <c r="A17" s="11" t="s">
        <v>25</v>
      </c>
      <c r="B17" s="12">
        <v>2220</v>
      </c>
      <c r="C17" s="12">
        <v>100</v>
      </c>
      <c r="D17" s="15">
        <v>300</v>
      </c>
      <c r="E17" s="15">
        <v>300</v>
      </c>
      <c r="F17" s="15">
        <v>0</v>
      </c>
      <c r="G17" s="15">
        <v>0</v>
      </c>
      <c r="H17" s="15">
        <v>0</v>
      </c>
      <c r="I17" s="15">
        <v>0</v>
      </c>
    </row>
    <row r="18" spans="1:9" s="2" customFormat="1" ht="11.25" thickBot="1" thickTop="1">
      <c r="A18" s="11" t="s">
        <v>26</v>
      </c>
      <c r="B18" s="12">
        <v>2230</v>
      </c>
      <c r="C18" s="12">
        <v>110</v>
      </c>
      <c r="D18" s="15"/>
      <c r="E18" s="15"/>
      <c r="F18" s="15">
        <v>0</v>
      </c>
      <c r="G18" s="15">
        <v>0</v>
      </c>
      <c r="H18" s="15"/>
      <c r="I18" s="15">
        <v>0</v>
      </c>
    </row>
    <row r="19" spans="1:9" s="2" customFormat="1" ht="11.25" thickBot="1" thickTop="1">
      <c r="A19" s="11" t="s">
        <v>27</v>
      </c>
      <c r="B19" s="12">
        <v>2240</v>
      </c>
      <c r="C19" s="12">
        <v>120</v>
      </c>
      <c r="D19" s="15">
        <v>1000</v>
      </c>
      <c r="E19" s="14">
        <v>1000</v>
      </c>
      <c r="F19" s="15">
        <v>0</v>
      </c>
      <c r="G19" s="15">
        <v>0</v>
      </c>
      <c r="H19" s="15">
        <v>100</v>
      </c>
      <c r="I19" s="15">
        <v>0</v>
      </c>
    </row>
    <row r="20" spans="1:9" s="2" customFormat="1" ht="11.25" thickBot="1" thickTop="1">
      <c r="A20" s="11" t="s">
        <v>28</v>
      </c>
      <c r="B20" s="12">
        <v>2250</v>
      </c>
      <c r="C20" s="12">
        <v>130</v>
      </c>
      <c r="D20" s="15">
        <v>2200</v>
      </c>
      <c r="E20" s="14">
        <v>2000</v>
      </c>
      <c r="F20" s="15">
        <v>0</v>
      </c>
      <c r="G20" s="15">
        <v>0</v>
      </c>
      <c r="H20" s="15">
        <v>0</v>
      </c>
      <c r="I20" s="15">
        <v>0</v>
      </c>
    </row>
    <row r="21" spans="1:9" s="2" customFormat="1" ht="11.25" thickBot="1" thickTop="1">
      <c r="A21" s="20" t="s">
        <v>29</v>
      </c>
      <c r="B21" s="12">
        <v>2260</v>
      </c>
      <c r="C21" s="12">
        <v>140</v>
      </c>
      <c r="D21" s="15">
        <v>0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s="2" customFormat="1" ht="11.25" thickBot="1" thickTop="1">
      <c r="A22" s="20" t="s">
        <v>30</v>
      </c>
      <c r="B22" s="12">
        <v>2270</v>
      </c>
      <c r="C22" s="12">
        <v>150</v>
      </c>
      <c r="D22" s="14">
        <f aca="true" t="shared" si="4" ref="D22:I22">SUM(D23:D28)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</row>
    <row r="23" spans="1:9" s="2" customFormat="1" ht="11.25" thickBot="1" thickTop="1">
      <c r="A23" s="16" t="s">
        <v>31</v>
      </c>
      <c r="B23" s="5">
        <v>2271</v>
      </c>
      <c r="C23" s="5">
        <v>160</v>
      </c>
      <c r="D23" s="18">
        <v>0</v>
      </c>
      <c r="E23" s="19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s="2" customFormat="1" ht="11.25" thickBot="1" thickTop="1">
      <c r="A24" s="16" t="s">
        <v>32</v>
      </c>
      <c r="B24" s="5">
        <v>2272</v>
      </c>
      <c r="C24" s="5">
        <v>170</v>
      </c>
      <c r="D24" s="18"/>
      <c r="E24" s="19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s="2" customFormat="1" ht="11.25" thickBot="1" thickTop="1">
      <c r="A25" s="16" t="s">
        <v>33</v>
      </c>
      <c r="B25" s="5">
        <v>2273</v>
      </c>
      <c r="C25" s="5">
        <v>180</v>
      </c>
      <c r="D25" s="18"/>
      <c r="E25" s="19"/>
      <c r="F25" s="18">
        <v>0</v>
      </c>
      <c r="G25" s="18">
        <v>0</v>
      </c>
      <c r="H25" s="18">
        <v>0</v>
      </c>
      <c r="I25" s="18">
        <v>0</v>
      </c>
    </row>
    <row r="26" spans="1:9" s="2" customFormat="1" ht="11.25" thickBot="1" thickTop="1">
      <c r="A26" s="16" t="s">
        <v>34</v>
      </c>
      <c r="B26" s="5">
        <v>2274</v>
      </c>
      <c r="C26" s="5">
        <v>190</v>
      </c>
      <c r="D26" s="18"/>
      <c r="E26" s="19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s="2" customFormat="1" ht="11.25" thickBot="1" thickTop="1">
      <c r="A27" s="16" t="s">
        <v>35</v>
      </c>
      <c r="B27" s="5">
        <v>2275</v>
      </c>
      <c r="C27" s="5">
        <v>200</v>
      </c>
      <c r="D27" s="18"/>
      <c r="E27" s="19"/>
      <c r="F27" s="18">
        <v>0</v>
      </c>
      <c r="G27" s="18"/>
      <c r="H27" s="18"/>
      <c r="I27" s="18">
        <v>0</v>
      </c>
    </row>
    <row r="28" spans="1:9" s="2" customFormat="1" ht="11.25" thickBot="1" thickTop="1">
      <c r="A28" s="16" t="s">
        <v>36</v>
      </c>
      <c r="B28" s="5">
        <v>2276</v>
      </c>
      <c r="C28" s="5">
        <v>210</v>
      </c>
      <c r="D28" s="18">
        <v>0</v>
      </c>
      <c r="E28" s="19">
        <v>0</v>
      </c>
      <c r="F28" s="18">
        <v>0</v>
      </c>
      <c r="G28" s="18">
        <v>0</v>
      </c>
      <c r="H28" s="18">
        <v>0</v>
      </c>
      <c r="I28" s="18">
        <v>0</v>
      </c>
    </row>
    <row r="29" spans="1:9" s="2" customFormat="1" ht="13.5" customHeight="1" thickBot="1" thickTop="1">
      <c r="A29" s="20" t="s">
        <v>37</v>
      </c>
      <c r="B29" s="12">
        <v>2280</v>
      </c>
      <c r="C29" s="12">
        <v>220</v>
      </c>
      <c r="D29" s="14">
        <f>SUM(D30:D31)</f>
        <v>0</v>
      </c>
      <c r="E29" s="14">
        <v>0</v>
      </c>
      <c r="F29" s="14">
        <f>SUM(F30:F31)</f>
        <v>0</v>
      </c>
      <c r="G29" s="14">
        <f>SUM(G30:G31)</f>
        <v>0</v>
      </c>
      <c r="H29" s="14">
        <f>SUM(H30:H31)</f>
        <v>0</v>
      </c>
      <c r="I29" s="14">
        <f>SUM(I30:I31)</f>
        <v>0</v>
      </c>
    </row>
    <row r="30" spans="1:9" s="2" customFormat="1" ht="12.75" customHeight="1" thickBot="1" thickTop="1">
      <c r="A30" s="23" t="s">
        <v>38</v>
      </c>
      <c r="B30" s="5">
        <v>2281</v>
      </c>
      <c r="C30" s="5">
        <v>230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s="2" customFormat="1" ht="12.75" customHeight="1" thickBot="1" thickTop="1">
      <c r="A31" s="24" t="s">
        <v>39</v>
      </c>
      <c r="B31" s="5">
        <v>2282</v>
      </c>
      <c r="C31" s="5">
        <v>240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s="2" customFormat="1" ht="11.25" thickBot="1" thickTop="1">
      <c r="A32" s="10" t="s">
        <v>40</v>
      </c>
      <c r="B32" s="7">
        <v>2400</v>
      </c>
      <c r="C32" s="7">
        <v>250</v>
      </c>
      <c r="D32" s="22">
        <f aca="true" t="shared" si="5" ref="D32:I32">SUM(D33:D34)</f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</row>
    <row r="33" spans="1:9" s="2" customFormat="1" ht="11.25" thickBot="1" thickTop="1">
      <c r="A33" s="25" t="s">
        <v>41</v>
      </c>
      <c r="B33" s="12">
        <v>2410</v>
      </c>
      <c r="C33" s="12">
        <v>260</v>
      </c>
      <c r="D33" s="15">
        <v>0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s="2" customFormat="1" ht="11.25" thickBot="1" thickTop="1">
      <c r="A34" s="25" t="s">
        <v>42</v>
      </c>
      <c r="B34" s="12">
        <v>2420</v>
      </c>
      <c r="C34" s="12">
        <v>270</v>
      </c>
      <c r="D34" s="15">
        <v>0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</row>
    <row r="35" spans="1:9" s="2" customFormat="1" ht="12" customHeight="1" thickBot="1" thickTop="1">
      <c r="A35" s="26" t="s">
        <v>43</v>
      </c>
      <c r="B35" s="7">
        <v>2600</v>
      </c>
      <c r="C35" s="7">
        <v>280</v>
      </c>
      <c r="D35" s="22">
        <f aca="true" t="shared" si="6" ref="D35:I35">SUM(D36:D38)</f>
        <v>0</v>
      </c>
      <c r="E35" s="22">
        <f t="shared" si="6"/>
        <v>0</v>
      </c>
      <c r="F35" s="22">
        <f t="shared" si="6"/>
        <v>0</v>
      </c>
      <c r="G35" s="22">
        <f t="shared" si="6"/>
        <v>0</v>
      </c>
      <c r="H35" s="22">
        <f t="shared" si="6"/>
        <v>0</v>
      </c>
      <c r="I35" s="22">
        <f t="shared" si="6"/>
        <v>0</v>
      </c>
    </row>
    <row r="36" spans="1:9" s="2" customFormat="1" ht="11.25" thickBot="1" thickTop="1">
      <c r="A36" s="20" t="s">
        <v>44</v>
      </c>
      <c r="B36" s="12">
        <v>2610</v>
      </c>
      <c r="C36" s="12">
        <v>290</v>
      </c>
      <c r="D36" s="27">
        <v>0</v>
      </c>
      <c r="E36" s="28">
        <v>0</v>
      </c>
      <c r="F36" s="27">
        <v>0</v>
      </c>
      <c r="G36" s="27">
        <v>0</v>
      </c>
      <c r="H36" s="27">
        <v>0</v>
      </c>
      <c r="I36" s="27">
        <v>0</v>
      </c>
    </row>
    <row r="37" spans="1:9" s="2" customFormat="1" ht="11.25" thickBot="1" thickTop="1">
      <c r="A37" s="20" t="s">
        <v>45</v>
      </c>
      <c r="B37" s="12">
        <v>2620</v>
      </c>
      <c r="C37" s="12">
        <v>300</v>
      </c>
      <c r="D37" s="27">
        <v>0</v>
      </c>
      <c r="E37" s="28">
        <v>0</v>
      </c>
      <c r="F37" s="27">
        <v>0</v>
      </c>
      <c r="G37" s="27">
        <v>0</v>
      </c>
      <c r="H37" s="27">
        <v>0</v>
      </c>
      <c r="I37" s="27">
        <v>0</v>
      </c>
    </row>
    <row r="38" spans="1:9" s="2" customFormat="1" ht="11.25" thickBot="1" thickTop="1">
      <c r="A38" s="25" t="s">
        <v>46</v>
      </c>
      <c r="B38" s="12">
        <v>2630</v>
      </c>
      <c r="C38" s="12">
        <v>310</v>
      </c>
      <c r="D38" s="27">
        <v>0</v>
      </c>
      <c r="E38" s="28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s="2" customFormat="1" ht="11.25" thickBot="1" thickTop="1">
      <c r="A39" s="21" t="s">
        <v>47</v>
      </c>
      <c r="B39" s="7">
        <v>2700</v>
      </c>
      <c r="C39" s="7">
        <v>320</v>
      </c>
      <c r="D39" s="29">
        <f>SUM(D40:D42)</f>
        <v>0</v>
      </c>
      <c r="E39" s="30">
        <v>0</v>
      </c>
      <c r="F39" s="29">
        <f>SUM(F40:F42)</f>
        <v>0</v>
      </c>
      <c r="G39" s="29">
        <f>SUM(G40:G42)</f>
        <v>0</v>
      </c>
      <c r="H39" s="29">
        <f>SUM(H40:H42)</f>
        <v>0</v>
      </c>
      <c r="I39" s="29">
        <f>SUM(I40:I42)</f>
        <v>0</v>
      </c>
    </row>
    <row r="40" spans="1:9" s="2" customFormat="1" ht="12.75" customHeight="1" thickBot="1" thickTop="1">
      <c r="A40" s="20" t="s">
        <v>48</v>
      </c>
      <c r="B40" s="12">
        <v>2710</v>
      </c>
      <c r="C40" s="12">
        <v>330</v>
      </c>
      <c r="D40" s="27">
        <v>0</v>
      </c>
      <c r="E40" s="28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s="2" customFormat="1" ht="11.25" thickBot="1" thickTop="1">
      <c r="A41" s="20" t="s">
        <v>49</v>
      </c>
      <c r="B41" s="12">
        <v>2720</v>
      </c>
      <c r="C41" s="12">
        <v>340</v>
      </c>
      <c r="D41" s="27">
        <v>0</v>
      </c>
      <c r="E41" s="28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s="2" customFormat="1" ht="11.25" thickBot="1" thickTop="1">
      <c r="A42" s="20" t="s">
        <v>50</v>
      </c>
      <c r="B42" s="12">
        <v>2730</v>
      </c>
      <c r="C42" s="12">
        <v>350</v>
      </c>
      <c r="D42" s="27">
        <v>0</v>
      </c>
      <c r="E42" s="28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s="2" customFormat="1" ht="11.25" thickBot="1" thickTop="1">
      <c r="A43" s="21" t="s">
        <v>51</v>
      </c>
      <c r="B43" s="7">
        <v>2800</v>
      </c>
      <c r="C43" s="7">
        <v>360</v>
      </c>
      <c r="D43" s="30"/>
      <c r="E43" s="29">
        <v>0</v>
      </c>
      <c r="F43" s="30">
        <v>0</v>
      </c>
      <c r="G43" s="30">
        <v>0</v>
      </c>
      <c r="H43" s="30">
        <v>0</v>
      </c>
      <c r="I43" s="30">
        <v>0</v>
      </c>
    </row>
    <row r="44" spans="1:9" s="2" customFormat="1" ht="11.25" thickBot="1" thickTop="1">
      <c r="A44" s="7" t="s">
        <v>52</v>
      </c>
      <c r="B44" s="7">
        <v>3000</v>
      </c>
      <c r="C44" s="7">
        <v>370</v>
      </c>
      <c r="D44" s="29">
        <f aca="true" t="shared" si="7" ref="D44:I44">D45+D59</f>
        <v>0</v>
      </c>
      <c r="E44" s="29">
        <f t="shared" si="7"/>
        <v>0</v>
      </c>
      <c r="F44" s="29">
        <f t="shared" si="7"/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</row>
    <row r="45" spans="1:9" s="2" customFormat="1" ht="11.25" thickBot="1" thickTop="1">
      <c r="A45" s="10" t="s">
        <v>53</v>
      </c>
      <c r="B45" s="7">
        <v>3100</v>
      </c>
      <c r="C45" s="7">
        <v>380</v>
      </c>
      <c r="D45" s="29">
        <f aca="true" t="shared" si="8" ref="D45:I45">D46+D47+D50+D53+D57+D58</f>
        <v>0</v>
      </c>
      <c r="E45" s="29">
        <f t="shared" si="8"/>
        <v>0</v>
      </c>
      <c r="F45" s="29">
        <f t="shared" si="8"/>
        <v>0</v>
      </c>
      <c r="G45" s="29">
        <f t="shared" si="8"/>
        <v>0</v>
      </c>
      <c r="H45" s="29">
        <f t="shared" si="8"/>
        <v>0</v>
      </c>
      <c r="I45" s="29">
        <f t="shared" si="8"/>
        <v>0</v>
      </c>
    </row>
    <row r="46" spans="1:9" s="2" customFormat="1" ht="11.25" thickBot="1" thickTop="1">
      <c r="A46" s="20" t="s">
        <v>54</v>
      </c>
      <c r="B46" s="12">
        <v>3110</v>
      </c>
      <c r="C46" s="12">
        <v>390</v>
      </c>
      <c r="D46" s="27">
        <v>0</v>
      </c>
      <c r="E46" s="28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s="2" customFormat="1" ht="11.25" thickBot="1" thickTop="1">
      <c r="A47" s="25" t="s">
        <v>55</v>
      </c>
      <c r="B47" s="12">
        <v>3120</v>
      </c>
      <c r="C47" s="12">
        <v>400</v>
      </c>
      <c r="D47" s="31">
        <f aca="true" t="shared" si="9" ref="D47:I47">SUM(D48:D49)</f>
        <v>0</v>
      </c>
      <c r="E47" s="31">
        <f t="shared" si="9"/>
        <v>0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si="9"/>
        <v>0</v>
      </c>
    </row>
    <row r="48" spans="1:9" s="2" customFormat="1" ht="11.25" thickBot="1" thickTop="1">
      <c r="A48" s="16" t="s">
        <v>56</v>
      </c>
      <c r="B48" s="5">
        <v>3121</v>
      </c>
      <c r="C48" s="5">
        <v>410</v>
      </c>
      <c r="D48" s="32">
        <v>0</v>
      </c>
      <c r="E48" s="33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s="2" customFormat="1" ht="11.25" thickBot="1" thickTop="1">
      <c r="A49" s="16" t="s">
        <v>57</v>
      </c>
      <c r="B49" s="5">
        <v>3122</v>
      </c>
      <c r="C49" s="5">
        <v>420</v>
      </c>
      <c r="D49" s="32">
        <v>0</v>
      </c>
      <c r="E49" s="33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s="2" customFormat="1" ht="11.25" thickBot="1" thickTop="1">
      <c r="A50" s="11" t="s">
        <v>58</v>
      </c>
      <c r="B50" s="12">
        <v>3130</v>
      </c>
      <c r="C50" s="12">
        <v>430</v>
      </c>
      <c r="D50" s="28">
        <f aca="true" t="shared" si="10" ref="D50:I50">SUM(D51:D52)</f>
        <v>0</v>
      </c>
      <c r="E50" s="28">
        <f t="shared" si="10"/>
        <v>0</v>
      </c>
      <c r="F50" s="28">
        <f t="shared" si="10"/>
        <v>0</v>
      </c>
      <c r="G50" s="28">
        <f t="shared" si="10"/>
        <v>0</v>
      </c>
      <c r="H50" s="28">
        <f t="shared" si="10"/>
        <v>0</v>
      </c>
      <c r="I50" s="28">
        <f t="shared" si="10"/>
        <v>0</v>
      </c>
    </row>
    <row r="51" spans="1:9" s="2" customFormat="1" ht="11.25" thickBot="1" thickTop="1">
      <c r="A51" s="16" t="s">
        <v>59</v>
      </c>
      <c r="B51" s="5">
        <v>3131</v>
      </c>
      <c r="C51" s="5">
        <v>440</v>
      </c>
      <c r="D51" s="32">
        <v>0</v>
      </c>
      <c r="E51" s="33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s="2" customFormat="1" ht="11.25" thickBot="1" thickTop="1">
      <c r="A52" s="16" t="s">
        <v>60</v>
      </c>
      <c r="B52" s="5">
        <v>3132</v>
      </c>
      <c r="C52" s="5">
        <v>450</v>
      </c>
      <c r="D52" s="32">
        <v>0</v>
      </c>
      <c r="E52" s="33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s="2" customFormat="1" ht="11.25" thickBot="1" thickTop="1">
      <c r="A53" s="11" t="s">
        <v>61</v>
      </c>
      <c r="B53" s="12">
        <v>3140</v>
      </c>
      <c r="C53" s="12">
        <v>460</v>
      </c>
      <c r="D53" s="28">
        <f aca="true" t="shared" si="11" ref="D53:I53">SUM(D54:D56)</f>
        <v>0</v>
      </c>
      <c r="E53" s="28">
        <f t="shared" si="11"/>
        <v>0</v>
      </c>
      <c r="F53" s="28">
        <f t="shared" si="11"/>
        <v>0</v>
      </c>
      <c r="G53" s="28">
        <f t="shared" si="11"/>
        <v>0</v>
      </c>
      <c r="H53" s="28">
        <f t="shared" si="11"/>
        <v>0</v>
      </c>
      <c r="I53" s="28">
        <f t="shared" si="11"/>
        <v>0</v>
      </c>
    </row>
    <row r="54" spans="1:9" s="2" customFormat="1" ht="12.75" thickBot="1" thickTop="1">
      <c r="A54" s="34" t="s">
        <v>84</v>
      </c>
      <c r="B54" s="5">
        <v>3141</v>
      </c>
      <c r="C54" s="5">
        <v>470</v>
      </c>
      <c r="D54" s="32">
        <v>0</v>
      </c>
      <c r="E54" s="33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s="2" customFormat="1" ht="12.75" thickBot="1" thickTop="1">
      <c r="A55" s="34" t="s">
        <v>85</v>
      </c>
      <c r="B55" s="5">
        <v>3142</v>
      </c>
      <c r="C55" s="5">
        <v>480</v>
      </c>
      <c r="D55" s="32">
        <v>0</v>
      </c>
      <c r="E55" s="33">
        <v>0</v>
      </c>
      <c r="F55" s="32">
        <v>0</v>
      </c>
      <c r="G55" s="32">
        <v>0</v>
      </c>
      <c r="H55" s="32">
        <v>0</v>
      </c>
      <c r="I55" s="32">
        <v>0</v>
      </c>
    </row>
    <row r="56" spans="1:9" s="2" customFormat="1" ht="12.75" thickBot="1" thickTop="1">
      <c r="A56" s="34" t="s">
        <v>86</v>
      </c>
      <c r="B56" s="5">
        <v>3143</v>
      </c>
      <c r="C56" s="5">
        <v>490</v>
      </c>
      <c r="D56" s="32">
        <v>0</v>
      </c>
      <c r="E56" s="33">
        <v>0</v>
      </c>
      <c r="F56" s="32">
        <v>0</v>
      </c>
      <c r="G56" s="32">
        <v>0</v>
      </c>
      <c r="H56" s="32">
        <v>0</v>
      </c>
      <c r="I56" s="32">
        <v>0</v>
      </c>
    </row>
    <row r="57" spans="1:9" s="2" customFormat="1" ht="11.25" thickBot="1" thickTop="1">
      <c r="A57" s="11" t="s">
        <v>62</v>
      </c>
      <c r="B57" s="12">
        <v>3150</v>
      </c>
      <c r="C57" s="12">
        <v>500</v>
      </c>
      <c r="D57" s="27">
        <v>0</v>
      </c>
      <c r="E57" s="28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s="2" customFormat="1" ht="11.25" thickBot="1" thickTop="1">
      <c r="A58" s="11" t="s">
        <v>63</v>
      </c>
      <c r="B58" s="12">
        <v>3160</v>
      </c>
      <c r="C58" s="12">
        <v>510</v>
      </c>
      <c r="D58" s="27">
        <v>0</v>
      </c>
      <c r="E58" s="28">
        <v>0</v>
      </c>
      <c r="F58" s="27">
        <v>0</v>
      </c>
      <c r="G58" s="27">
        <v>0</v>
      </c>
      <c r="H58" s="27">
        <v>0</v>
      </c>
      <c r="I58" s="27">
        <v>0</v>
      </c>
    </row>
    <row r="59" spans="1:9" s="2" customFormat="1" ht="11.25" thickBot="1" thickTop="1">
      <c r="A59" s="10" t="s">
        <v>64</v>
      </c>
      <c r="B59" s="7">
        <v>3200</v>
      </c>
      <c r="C59" s="7">
        <v>520</v>
      </c>
      <c r="D59" s="29">
        <f aca="true" t="shared" si="12" ref="D59:I59">SUM(D60:D63)</f>
        <v>0</v>
      </c>
      <c r="E59" s="29">
        <f t="shared" si="12"/>
        <v>0</v>
      </c>
      <c r="F59" s="29">
        <f t="shared" si="12"/>
        <v>0</v>
      </c>
      <c r="G59" s="29">
        <f t="shared" si="12"/>
        <v>0</v>
      </c>
      <c r="H59" s="29">
        <f t="shared" si="12"/>
        <v>0</v>
      </c>
      <c r="I59" s="29">
        <f t="shared" si="12"/>
        <v>0</v>
      </c>
    </row>
    <row r="60" spans="1:9" s="2" customFormat="1" ht="12" thickBot="1" thickTop="1">
      <c r="A60" s="20" t="s">
        <v>65</v>
      </c>
      <c r="B60" s="12">
        <v>3210</v>
      </c>
      <c r="C60" s="12">
        <v>530</v>
      </c>
      <c r="D60" s="35">
        <v>0</v>
      </c>
      <c r="E60" s="36">
        <v>0</v>
      </c>
      <c r="F60" s="35">
        <v>0</v>
      </c>
      <c r="G60" s="35">
        <v>0</v>
      </c>
      <c r="H60" s="35">
        <v>0</v>
      </c>
      <c r="I60" s="35">
        <v>0</v>
      </c>
    </row>
    <row r="61" spans="1:9" s="2" customFormat="1" ht="12" thickBot="1" thickTop="1">
      <c r="A61" s="20" t="s">
        <v>66</v>
      </c>
      <c r="B61" s="12">
        <v>3220</v>
      </c>
      <c r="C61" s="12">
        <v>540</v>
      </c>
      <c r="D61" s="35">
        <v>0</v>
      </c>
      <c r="E61" s="36">
        <v>0</v>
      </c>
      <c r="F61" s="35">
        <v>0</v>
      </c>
      <c r="G61" s="35">
        <v>0</v>
      </c>
      <c r="H61" s="35">
        <v>0</v>
      </c>
      <c r="I61" s="35">
        <v>0</v>
      </c>
    </row>
    <row r="62" spans="1:9" s="2" customFormat="1" ht="12" thickBot="1" thickTop="1">
      <c r="A62" s="11" t="s">
        <v>67</v>
      </c>
      <c r="B62" s="12">
        <v>3230</v>
      </c>
      <c r="C62" s="12">
        <v>550</v>
      </c>
      <c r="D62" s="35">
        <v>0</v>
      </c>
      <c r="E62" s="36">
        <v>0</v>
      </c>
      <c r="F62" s="35">
        <v>0</v>
      </c>
      <c r="G62" s="35">
        <v>0</v>
      </c>
      <c r="H62" s="35">
        <v>0</v>
      </c>
      <c r="I62" s="35">
        <v>0</v>
      </c>
    </row>
    <row r="63" spans="1:9" s="2" customFormat="1" ht="11.25" thickBot="1" thickTop="1">
      <c r="A63" s="20" t="s">
        <v>68</v>
      </c>
      <c r="B63" s="12">
        <v>3240</v>
      </c>
      <c r="C63" s="12">
        <v>560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s="2" customFormat="1" ht="12" thickBot="1" thickTop="1">
      <c r="A64" s="7" t="s">
        <v>69</v>
      </c>
      <c r="B64" s="7">
        <v>4100</v>
      </c>
      <c r="C64" s="7">
        <v>570</v>
      </c>
      <c r="D64" s="36">
        <f aca="true" t="shared" si="13" ref="D64:I64">SUM(D65)</f>
        <v>0</v>
      </c>
      <c r="E64" s="36">
        <f t="shared" si="13"/>
        <v>0</v>
      </c>
      <c r="F64" s="36">
        <f t="shared" si="13"/>
        <v>0</v>
      </c>
      <c r="G64" s="36">
        <f t="shared" si="13"/>
        <v>0</v>
      </c>
      <c r="H64" s="36">
        <f t="shared" si="13"/>
        <v>0</v>
      </c>
      <c r="I64" s="36">
        <f t="shared" si="13"/>
        <v>0</v>
      </c>
    </row>
    <row r="65" spans="1:9" s="2" customFormat="1" ht="11.25" thickBot="1" thickTop="1">
      <c r="A65" s="11" t="s">
        <v>70</v>
      </c>
      <c r="B65" s="12">
        <v>4110</v>
      </c>
      <c r="C65" s="12">
        <v>580</v>
      </c>
      <c r="D65" s="28">
        <f aca="true" t="shared" si="14" ref="D65:I65">SUM(D66:D68)</f>
        <v>0</v>
      </c>
      <c r="E65" s="28">
        <f t="shared" si="14"/>
        <v>0</v>
      </c>
      <c r="F65" s="28">
        <f t="shared" si="14"/>
        <v>0</v>
      </c>
      <c r="G65" s="28">
        <f t="shared" si="14"/>
        <v>0</v>
      </c>
      <c r="H65" s="28">
        <f t="shared" si="14"/>
        <v>0</v>
      </c>
      <c r="I65" s="28">
        <f t="shared" si="14"/>
        <v>0</v>
      </c>
    </row>
    <row r="66" spans="1:9" s="2" customFormat="1" ht="11.25" thickBot="1" thickTop="1">
      <c r="A66" s="16" t="s">
        <v>71</v>
      </c>
      <c r="B66" s="5">
        <v>4111</v>
      </c>
      <c r="C66" s="5">
        <v>590</v>
      </c>
      <c r="D66" s="27">
        <v>0</v>
      </c>
      <c r="E66" s="28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s="2" customFormat="1" ht="12.75" customHeight="1" thickBot="1" thickTop="1">
      <c r="A67" s="16" t="s">
        <v>72</v>
      </c>
      <c r="B67" s="5">
        <v>4112</v>
      </c>
      <c r="C67" s="5">
        <v>600</v>
      </c>
      <c r="D67" s="27">
        <v>0</v>
      </c>
      <c r="E67" s="28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s="2" customFormat="1" ht="14.25" thickBot="1" thickTop="1">
      <c r="A68" s="37" t="s">
        <v>87</v>
      </c>
      <c r="B68" s="5">
        <v>4113</v>
      </c>
      <c r="C68" s="5">
        <v>610</v>
      </c>
      <c r="D68" s="32">
        <v>0</v>
      </c>
      <c r="E68" s="33">
        <v>0</v>
      </c>
      <c r="F68" s="32">
        <v>0</v>
      </c>
      <c r="G68" s="32">
        <v>0</v>
      </c>
      <c r="H68" s="32">
        <v>0</v>
      </c>
      <c r="I68" s="32">
        <v>0</v>
      </c>
    </row>
    <row r="69" spans="1:9" s="2" customFormat="1" ht="11.25" thickBot="1" thickTop="1">
      <c r="A69" s="7" t="s">
        <v>73</v>
      </c>
      <c r="B69" s="7">
        <v>4200</v>
      </c>
      <c r="C69" s="7">
        <v>620</v>
      </c>
      <c r="D69" s="29">
        <f aca="true" t="shared" si="15" ref="D69:I69">D70</f>
        <v>0</v>
      </c>
      <c r="E69" s="29">
        <f t="shared" si="15"/>
        <v>0</v>
      </c>
      <c r="F69" s="29">
        <f t="shared" si="15"/>
        <v>0</v>
      </c>
      <c r="G69" s="29">
        <f t="shared" si="15"/>
        <v>0</v>
      </c>
      <c r="H69" s="29">
        <f t="shared" si="15"/>
        <v>0</v>
      </c>
      <c r="I69" s="29">
        <f t="shared" si="15"/>
        <v>0</v>
      </c>
    </row>
    <row r="70" spans="1:9" s="2" customFormat="1" ht="11.25" thickBot="1" thickTop="1">
      <c r="A70" s="11" t="s">
        <v>74</v>
      </c>
      <c r="B70" s="12">
        <v>4210</v>
      </c>
      <c r="C70" s="12">
        <v>630</v>
      </c>
      <c r="D70" s="27">
        <v>0</v>
      </c>
      <c r="E70" s="28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s="2" customFormat="1" ht="11.25" thickBot="1" thickTop="1">
      <c r="A71" s="16" t="s">
        <v>75</v>
      </c>
      <c r="B71" s="5">
        <v>5000</v>
      </c>
      <c r="C71" s="5">
        <v>640</v>
      </c>
      <c r="D71" s="32" t="s">
        <v>76</v>
      </c>
      <c r="E71" s="32"/>
      <c r="F71" s="38" t="s">
        <v>76</v>
      </c>
      <c r="G71" s="38" t="s">
        <v>76</v>
      </c>
      <c r="H71" s="38" t="s">
        <v>76</v>
      </c>
      <c r="I71" s="38" t="s">
        <v>76</v>
      </c>
    </row>
    <row r="72" spans="1:9" s="2" customFormat="1" ht="11.25" thickBot="1" thickTop="1">
      <c r="A72" s="16" t="s">
        <v>77</v>
      </c>
      <c r="B72" s="5">
        <v>9000</v>
      </c>
      <c r="C72" s="5">
        <v>650</v>
      </c>
      <c r="D72" s="32">
        <v>0</v>
      </c>
      <c r="E72" s="33">
        <v>0</v>
      </c>
      <c r="F72" s="32">
        <v>0</v>
      </c>
      <c r="G72" s="32">
        <v>0</v>
      </c>
      <c r="H72" s="32">
        <v>0</v>
      </c>
      <c r="I72" s="32">
        <v>0</v>
      </c>
    </row>
    <row r="73" spans="1:9" s="2" customFormat="1" ht="11.25" hidden="1" thickTop="1">
      <c r="A73" s="39"/>
      <c r="B73" s="40"/>
      <c r="C73" s="40">
        <v>650</v>
      </c>
      <c r="D73" s="41"/>
      <c r="E73" s="42"/>
      <c r="F73" s="41"/>
      <c r="G73" s="41"/>
      <c r="H73" s="41"/>
      <c r="I73" s="41"/>
    </row>
    <row r="74" spans="1:9" s="2" customFormat="1" ht="10.5" hidden="1" thickTop="1">
      <c r="A74" s="43"/>
      <c r="B74" s="44"/>
      <c r="C74" s="44"/>
      <c r="D74" s="45"/>
      <c r="E74" s="46"/>
      <c r="F74" s="45"/>
      <c r="G74" s="45"/>
      <c r="H74" s="45"/>
      <c r="I74" s="45"/>
    </row>
    <row r="75" spans="1:9" s="2" customFormat="1" ht="10.5" hidden="1" thickTop="1">
      <c r="A75" s="43"/>
      <c r="B75" s="44"/>
      <c r="C75" s="44"/>
      <c r="D75" s="45"/>
      <c r="E75" s="46"/>
      <c r="F75" s="45"/>
      <c r="G75" s="45"/>
      <c r="H75" s="45"/>
      <c r="I75" s="45"/>
    </row>
    <row r="76" spans="1:9" s="2" customFormat="1" ht="13.5" hidden="1" thickTop="1">
      <c r="A76" s="47"/>
      <c r="B76" s="44"/>
      <c r="C76" s="44"/>
      <c r="D76" s="45"/>
      <c r="E76" s="48"/>
      <c r="F76" s="45"/>
      <c r="G76" s="45"/>
      <c r="H76" s="45"/>
      <c r="I76" s="45"/>
    </row>
    <row r="77" spans="1:9" s="2" customFormat="1" ht="11.25" hidden="1" thickTop="1">
      <c r="A77" s="49"/>
      <c r="B77" s="50"/>
      <c r="C77" s="50"/>
      <c r="D77" s="51"/>
      <c r="E77" s="52"/>
      <c r="F77" s="51"/>
      <c r="G77" s="51"/>
      <c r="H77" s="51"/>
      <c r="I77" s="51"/>
    </row>
    <row r="78" spans="1:9" s="2" customFormat="1" ht="10.5" hidden="1" thickTop="1">
      <c r="A78" s="43"/>
      <c r="B78" s="44"/>
      <c r="C78" s="44"/>
      <c r="D78" s="45"/>
      <c r="E78" s="46"/>
      <c r="F78" s="45"/>
      <c r="G78" s="45"/>
      <c r="H78" s="45"/>
      <c r="I78" s="45"/>
    </row>
    <row r="79" spans="1:9" s="2" customFormat="1" ht="10.5" hidden="1" thickTop="1">
      <c r="A79" s="43"/>
      <c r="B79" s="44"/>
      <c r="C79" s="44"/>
      <c r="D79" s="45"/>
      <c r="E79" s="46"/>
      <c r="F79" s="45"/>
      <c r="G79" s="45"/>
      <c r="H79" s="45"/>
      <c r="I79" s="45"/>
    </row>
    <row r="80" spans="1:9" s="2" customFormat="1" ht="10.5" hidden="1" thickTop="1">
      <c r="A80" s="43"/>
      <c r="B80" s="44"/>
      <c r="C80" s="44"/>
      <c r="D80" s="45"/>
      <c r="E80" s="46"/>
      <c r="F80" s="45"/>
      <c r="G80" s="45"/>
      <c r="H80" s="45"/>
      <c r="I80" s="45"/>
    </row>
    <row r="81" spans="1:9" s="2" customFormat="1" ht="12" hidden="1" thickTop="1">
      <c r="A81" s="53"/>
      <c r="B81" s="54"/>
      <c r="C81" s="54"/>
      <c r="D81" s="55"/>
      <c r="E81" s="56"/>
      <c r="F81" s="55"/>
      <c r="G81" s="55"/>
      <c r="H81" s="55"/>
      <c r="I81" s="55"/>
    </row>
    <row r="82" spans="1:9" s="2" customFormat="1" ht="11.25" hidden="1" thickTop="1">
      <c r="A82" s="49"/>
      <c r="B82" s="50"/>
      <c r="C82" s="50"/>
      <c r="D82" s="57"/>
      <c r="E82" s="58"/>
      <c r="F82" s="57"/>
      <c r="G82" s="57"/>
      <c r="H82" s="57"/>
      <c r="I82" s="57"/>
    </row>
    <row r="83" spans="1:9" s="2" customFormat="1" ht="11.25" hidden="1" thickTop="1">
      <c r="A83" s="49"/>
      <c r="B83" s="50"/>
      <c r="C83" s="50"/>
      <c r="D83" s="57"/>
      <c r="E83" s="58"/>
      <c r="F83" s="57"/>
      <c r="G83" s="57"/>
      <c r="H83" s="57"/>
      <c r="I83" s="57"/>
    </row>
    <row r="84" spans="1:9" s="2" customFormat="1" ht="10.5" hidden="1" thickTop="1">
      <c r="A84" s="59"/>
      <c r="B84" s="60"/>
      <c r="C84" s="44"/>
      <c r="D84" s="46"/>
      <c r="E84" s="61"/>
      <c r="F84" s="62"/>
      <c r="G84" s="62"/>
      <c r="H84" s="62"/>
      <c r="I84" s="62"/>
    </row>
    <row r="85" spans="1:5" ht="14.25" customHeight="1" thickTop="1">
      <c r="A85" s="3" t="s">
        <v>88</v>
      </c>
      <c r="D85" s="63"/>
      <c r="E85" s="63"/>
    </row>
    <row r="86" spans="1:9" s="1" customFormat="1" ht="12.75" customHeight="1">
      <c r="A86" s="64" t="str">
        <f>'[1]ЗАПОЛНИТЬ'!F30</f>
        <v>Керівник </v>
      </c>
      <c r="C86" s="64"/>
      <c r="D86" s="76"/>
      <c r="E86" s="76"/>
      <c r="F86" s="64"/>
      <c r="G86" s="75" t="str">
        <f>'[1]ЗАПОЛНИТЬ'!F26</f>
        <v>Харчук О.А.</v>
      </c>
      <c r="H86" s="75"/>
      <c r="I86" s="75"/>
    </row>
    <row r="87" spans="2:8" s="1" customFormat="1" ht="12.75" customHeight="1">
      <c r="B87" s="64"/>
      <c r="C87" s="64"/>
      <c r="D87" s="68" t="s">
        <v>78</v>
      </c>
      <c r="E87" s="68"/>
      <c r="F87" s="64"/>
      <c r="G87" s="69" t="s">
        <v>79</v>
      </c>
      <c r="H87" s="69"/>
    </row>
    <row r="88" spans="1:9" s="1" customFormat="1" ht="12" customHeight="1">
      <c r="A88" s="64" t="str">
        <f>'[1]ЗАПОЛНИТЬ'!F31</f>
        <v>Головний бухгалтер</v>
      </c>
      <c r="C88" s="64"/>
      <c r="D88" s="73"/>
      <c r="E88" s="73"/>
      <c r="F88" s="64"/>
      <c r="G88" s="75" t="str">
        <f>'[1]ЗАПОЛНИТЬ'!F28</f>
        <v>Бойко Т.В.</v>
      </c>
      <c r="H88" s="75"/>
      <c r="I88" s="75"/>
    </row>
    <row r="89" spans="1:9" s="1" customFormat="1" ht="12" customHeight="1">
      <c r="A89" s="65" t="str">
        <f>'[1]ЗАПОЛНИТЬ'!C19</f>
        <v>"06"жовтня 2017 року</v>
      </c>
      <c r="C89" s="64"/>
      <c r="D89" s="68" t="s">
        <v>78</v>
      </c>
      <c r="E89" s="68"/>
      <c r="G89" s="69" t="s">
        <v>79</v>
      </c>
      <c r="H89" s="69"/>
      <c r="I89" s="66"/>
    </row>
    <row r="90" s="1" customFormat="1" ht="13.5">
      <c r="A90" s="2"/>
    </row>
    <row r="92" ht="14.25">
      <c r="A92" s="67"/>
    </row>
  </sheetData>
  <sheetProtection formatColumns="0" formatRows="0"/>
  <mergeCells count="18">
    <mergeCell ref="G88:I88"/>
    <mergeCell ref="G4:G6"/>
    <mergeCell ref="G87:H87"/>
    <mergeCell ref="D86:E86"/>
    <mergeCell ref="G86:I86"/>
    <mergeCell ref="F4:F6"/>
    <mergeCell ref="E4:E6"/>
    <mergeCell ref="H4:H6"/>
    <mergeCell ref="D89:E89"/>
    <mergeCell ref="G89:H89"/>
    <mergeCell ref="A3:K3"/>
    <mergeCell ref="C4:C6"/>
    <mergeCell ref="D4:D6"/>
    <mergeCell ref="D87:E87"/>
    <mergeCell ref="D88:E88"/>
    <mergeCell ref="A4:A6"/>
    <mergeCell ref="B4:B6"/>
    <mergeCell ref="I4:I6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2017-11-20T08:46:15Z</dcterms:created>
  <dcterms:modified xsi:type="dcterms:W3CDTF">2017-11-28T06:37:41Z</dcterms:modified>
  <cp:category/>
  <cp:version/>
  <cp:contentType/>
  <cp:contentStatus/>
</cp:coreProperties>
</file>