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<sst xmlns="http://schemas.openxmlformats.org/spreadsheetml/2006/main" count="117" uniqueCount="110">
  <si>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</si>
  <si>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</si>
  <si>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</si>
  <si>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</si>
  <si>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</si>
  <si>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</si>
  <si>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</si>
  <si>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</si>
  <si>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</si>
  <si>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</si>
  <si>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</si>
  <si>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</si>
  <si>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</si>
  <si>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</si>
  <si>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</si>
  <si>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</si>
  <si>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</si>
  <si>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</si>
  <si>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</si>
  <si>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</si>
  <si>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</si>
  <si>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</si>
  <si>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</si>
  <si>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</si>
  <si>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</si>
  <si>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</si>
  <si>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</si>
  <si>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</si>
  <si>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</si>
  <si>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</si>
  <si>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</si>
  <si>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</si>
  <si>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</si>
  <si>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</si>
  <si>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</si>
  <si>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</si>
  <si>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</si>
  <si>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</si>
  <si>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</si>
  <si>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</si>
  <si>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</si>
  <si>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</si>
  <si>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</si>
  <si>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</si>
  <si>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</si>
  <si>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</si>
  <si>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</si>
  <si>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</si>
  <si>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</si>
  <si>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</si>
  <si>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</si>
  <si>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</si>
  <si>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</si>
  <si>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</si>
  <si>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</si>
  <si>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</si>
  <si>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</si>
  <si>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</si>
  <si>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</si>
  <si>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</si>
  <si>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</si>
  <si>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</si>
  <si>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</si>
  <si>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</si>
  <si>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</si>
  <si>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</si>
  <si>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</si>
  <si>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</si>
  <si>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</si>
  <si>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</si>
  <si>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</si>
  <si>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</si>
  <si>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</si>
  <si>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</si>
  <si>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</si>
  <si>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</si>
  <si>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</si>
  <si>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</si>
  <si>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</si>
  <si>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</si>
  <si>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</si>
  <si>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</si>
  <si>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</si>
  <si>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</si>
  <si>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</si>
  <si>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</si>
  <si>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</si>
  <si>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</si>
  <si>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</si>
  <si>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</si>
  <si>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</si>
  <si>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</si>
  <si>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</si>
  <si>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</si>
  <si>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</si>
  <si>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</si>
  <si>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</si>
  <si>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</si>
  <si>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</si>
  <si>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</si>
  <si>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</si>
  <si>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</si>
  <si>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</si>
  <si>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</si>
  <si>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1011010</t>
  </si>
  <si>
    <t>Батьківська плата за жовтень 2017р.</t>
  </si>
  <si>
    <t>Надходження  2813,60</t>
  </si>
  <si>
    <t>Витрати  9997,41</t>
  </si>
  <si>
    <t>Надходження від благодійних внесків, грантів та дарунків:</t>
  </si>
  <si>
    <t>Дезинфікуючий засіб - 25,00 грн.</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</si>
</sst>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3"/>
  <sheetViews>
    <sheetView tabSelected="1" zoomScalePageLayoutView="0" workbookViewId="0" topLeftCell="A81">
      <selection activeCell="A116" sqref="A116"/>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tr">
        <f>CONCATENATE("за ",'[1]ЗАПОЛНИТЬ'!$B$17," ",'[1]ЗАПОЛНИТЬ'!$C$17)</f>
        <v>за ІІІ квартал 2017 р.</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t="str">
        <f>'[1]ЗАПОЛНИТЬ'!H10</f>
        <v>001</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Дошкільна освіта</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776100</v>
      </c>
      <c r="E23" s="27">
        <f t="shared" si="0"/>
        <v>751550</v>
      </c>
      <c r="F23" s="27">
        <f t="shared" si="0"/>
        <v>0</v>
      </c>
      <c r="G23" s="27">
        <f t="shared" si="0"/>
        <v>0</v>
      </c>
      <c r="H23" s="27">
        <f t="shared" si="0"/>
        <v>919230.08</v>
      </c>
      <c r="I23" s="27">
        <f t="shared" si="0"/>
        <v>0</v>
      </c>
      <c r="J23" s="27">
        <f aca="true" t="shared" si="1" ref="J23:J54">F23+G23-H23</f>
        <v>-919230.08</v>
      </c>
    </row>
    <row r="24" spans="1:10" s="5" customFormat="1" ht="23.25" thickBot="1" thickTop="1">
      <c r="A24" s="23" t="s">
        <v>98</v>
      </c>
      <c r="B24" s="25">
        <v>2000</v>
      </c>
      <c r="C24" s="26" t="s">
        <v>24</v>
      </c>
      <c r="D24" s="27">
        <f aca="true" t="shared" si="2" ref="D24:I24">D25+D30+D47+D50+D54+D58</f>
        <v>776100</v>
      </c>
      <c r="E24" s="27">
        <f t="shared" si="2"/>
        <v>751550</v>
      </c>
      <c r="F24" s="27">
        <f t="shared" si="2"/>
        <v>0</v>
      </c>
      <c r="G24" s="27">
        <f t="shared" si="2"/>
        <v>0</v>
      </c>
      <c r="H24" s="27">
        <f t="shared" si="2"/>
        <v>919230.08</v>
      </c>
      <c r="I24" s="27">
        <f t="shared" si="2"/>
        <v>0</v>
      </c>
      <c r="J24" s="27">
        <f t="shared" si="1"/>
        <v>-919230.08</v>
      </c>
    </row>
    <row r="25" spans="1:10" s="5" customFormat="1" ht="12.75" thickBot="1" thickTop="1">
      <c r="A25" s="28" t="s">
        <v>25</v>
      </c>
      <c r="B25" s="25">
        <v>2100</v>
      </c>
      <c r="C25" s="26" t="s">
        <v>26</v>
      </c>
      <c r="D25" s="27">
        <f aca="true" t="shared" si="3" ref="D25:I25">D26+D29</f>
        <v>648250</v>
      </c>
      <c r="E25" s="27">
        <f t="shared" si="3"/>
        <v>639320</v>
      </c>
      <c r="F25" s="27">
        <f t="shared" si="3"/>
        <v>0</v>
      </c>
      <c r="G25" s="27">
        <f t="shared" si="3"/>
        <v>0</v>
      </c>
      <c r="H25" s="27">
        <f t="shared" si="3"/>
        <v>748996.1</v>
      </c>
      <c r="I25" s="27">
        <f t="shared" si="3"/>
        <v>0</v>
      </c>
      <c r="J25" s="27">
        <f t="shared" si="1"/>
        <v>-748996.1</v>
      </c>
    </row>
    <row r="26" spans="1:10" s="5" customFormat="1" ht="12.75" thickBot="1" thickTop="1">
      <c r="A26" s="29" t="s">
        <v>27</v>
      </c>
      <c r="B26" s="30">
        <v>2110</v>
      </c>
      <c r="C26" s="31" t="s">
        <v>28</v>
      </c>
      <c r="D26" s="32">
        <f>SUM(D27:D28)</f>
        <v>527030</v>
      </c>
      <c r="E26" s="33">
        <f>E27</f>
        <v>519770</v>
      </c>
      <c r="F26" s="32">
        <f>SUM(F27:F28)</f>
        <v>0</v>
      </c>
      <c r="G26" s="32">
        <f>SUM(G27:G28)</f>
        <v>0</v>
      </c>
      <c r="H26" s="32">
        <v>584954.52</v>
      </c>
      <c r="I26" s="32">
        <f>SUM(I27:I28)</f>
        <v>0</v>
      </c>
      <c r="J26" s="34">
        <f t="shared" si="1"/>
        <v>-584954.52</v>
      </c>
    </row>
    <row r="27" spans="1:10" s="5" customFormat="1" ht="12.75" thickBot="1" thickTop="1">
      <c r="A27" s="35" t="s">
        <v>29</v>
      </c>
      <c r="B27" s="23">
        <v>2111</v>
      </c>
      <c r="C27" s="36" t="s">
        <v>30</v>
      </c>
      <c r="D27" s="37">
        <v>527030</v>
      </c>
      <c r="E27" s="38">
        <v>519770</v>
      </c>
      <c r="F27" s="37">
        <v>0</v>
      </c>
      <c r="G27" s="37">
        <v>0</v>
      </c>
      <c r="H27" s="37">
        <f>H26</f>
        <v>584954.52</v>
      </c>
      <c r="I27" s="37">
        <v>0</v>
      </c>
      <c r="J27" s="39">
        <f t="shared" si="1"/>
        <v>-584954.52</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121220</v>
      </c>
      <c r="E29" s="33">
        <v>119550</v>
      </c>
      <c r="F29" s="33">
        <v>0</v>
      </c>
      <c r="G29" s="33">
        <v>0</v>
      </c>
      <c r="H29" s="33">
        <v>164041.58</v>
      </c>
      <c r="I29" s="33">
        <v>0</v>
      </c>
      <c r="J29" s="34">
        <f t="shared" si="1"/>
        <v>-164041.58</v>
      </c>
    </row>
    <row r="30" spans="1:10" s="5" customFormat="1" ht="11.25" customHeight="1" thickBot="1" thickTop="1">
      <c r="A30" s="41" t="s">
        <v>35</v>
      </c>
      <c r="B30" s="25">
        <v>2200</v>
      </c>
      <c r="C30" s="26" t="s">
        <v>36</v>
      </c>
      <c r="D30" s="42">
        <f aca="true" t="shared" si="4" ref="D30:I30">SUM(D31:D37)+D44</f>
        <v>127850</v>
      </c>
      <c r="E30" s="42">
        <f t="shared" si="4"/>
        <v>112230</v>
      </c>
      <c r="F30" s="42">
        <f t="shared" si="4"/>
        <v>0</v>
      </c>
      <c r="G30" s="42">
        <f t="shared" si="4"/>
        <v>0</v>
      </c>
      <c r="H30" s="42">
        <f t="shared" si="4"/>
        <v>170233.98</v>
      </c>
      <c r="I30" s="42">
        <f t="shared" si="4"/>
        <v>0</v>
      </c>
      <c r="J30" s="27">
        <f t="shared" si="1"/>
        <v>-170233.98</v>
      </c>
    </row>
    <row r="31" spans="1:10" s="5" customFormat="1" ht="12" customHeight="1" thickBot="1" thickTop="1">
      <c r="A31" s="29" t="s">
        <v>37</v>
      </c>
      <c r="B31" s="30">
        <v>2210</v>
      </c>
      <c r="C31" s="31" t="s">
        <v>38</v>
      </c>
      <c r="D31" s="33"/>
      <c r="E31" s="32">
        <v>0</v>
      </c>
      <c r="F31" s="33">
        <v>0</v>
      </c>
      <c r="G31" s="33">
        <v>0</v>
      </c>
      <c r="H31" s="33">
        <v>7110.89</v>
      </c>
      <c r="I31" s="33">
        <v>0</v>
      </c>
      <c r="J31" s="34">
        <f t="shared" si="1"/>
        <v>-7110.89</v>
      </c>
    </row>
    <row r="32" spans="1:10" s="5" customFormat="1" ht="12.75" thickBot="1" thickTop="1">
      <c r="A32" s="29" t="s">
        <v>39</v>
      </c>
      <c r="B32" s="30">
        <v>2220</v>
      </c>
      <c r="C32" s="30">
        <v>100</v>
      </c>
      <c r="D32" s="33">
        <v>150</v>
      </c>
      <c r="E32" s="33">
        <v>100</v>
      </c>
      <c r="F32" s="33">
        <v>0</v>
      </c>
      <c r="G32" s="33">
        <v>0</v>
      </c>
      <c r="H32" s="33">
        <v>0</v>
      </c>
      <c r="I32" s="33">
        <v>0</v>
      </c>
      <c r="J32" s="34">
        <f t="shared" si="1"/>
        <v>0</v>
      </c>
    </row>
    <row r="33" spans="1:10" s="5" customFormat="1" ht="12.75" thickBot="1" thickTop="1">
      <c r="A33" s="29" t="s">
        <v>40</v>
      </c>
      <c r="B33" s="30">
        <v>2230</v>
      </c>
      <c r="C33" s="30">
        <v>110</v>
      </c>
      <c r="D33" s="33">
        <v>39930</v>
      </c>
      <c r="E33" s="33">
        <v>37760</v>
      </c>
      <c r="F33" s="33">
        <v>0</v>
      </c>
      <c r="G33" s="33">
        <v>0</v>
      </c>
      <c r="H33" s="33">
        <v>67522.77</v>
      </c>
      <c r="I33" s="33">
        <v>0</v>
      </c>
      <c r="J33" s="34">
        <f t="shared" si="1"/>
        <v>-67522.77</v>
      </c>
    </row>
    <row r="34" spans="1:10" s="5" customFormat="1" ht="12.75" thickBot="1" thickTop="1">
      <c r="A34" s="29" t="s">
        <v>41</v>
      </c>
      <c r="B34" s="30">
        <v>2240</v>
      </c>
      <c r="C34" s="30">
        <v>120</v>
      </c>
      <c r="D34" s="33">
        <v>2390</v>
      </c>
      <c r="E34" s="32">
        <v>2190</v>
      </c>
      <c r="F34" s="33">
        <v>0</v>
      </c>
      <c r="G34" s="33">
        <v>0</v>
      </c>
      <c r="H34" s="33">
        <v>2637.12</v>
      </c>
      <c r="I34" s="33">
        <v>0</v>
      </c>
      <c r="J34" s="34">
        <f t="shared" si="1"/>
        <v>-2637.12</v>
      </c>
    </row>
    <row r="35" spans="1:10" s="5" customFormat="1" ht="12.75" thickBot="1" thickTop="1">
      <c r="A35" s="29" t="s">
        <v>42</v>
      </c>
      <c r="B35" s="30">
        <v>2250</v>
      </c>
      <c r="C35" s="30">
        <v>130</v>
      </c>
      <c r="D35" s="33">
        <v>400</v>
      </c>
      <c r="E35" s="32">
        <v>400</v>
      </c>
      <c r="F35" s="33">
        <v>0</v>
      </c>
      <c r="G35" s="33">
        <v>0</v>
      </c>
      <c r="H35" s="33">
        <v>0</v>
      </c>
      <c r="I35" s="33">
        <v>0</v>
      </c>
      <c r="J35" s="34">
        <f t="shared" si="1"/>
        <v>0</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84980</v>
      </c>
      <c r="E37" s="32">
        <f t="shared" si="5"/>
        <v>71780</v>
      </c>
      <c r="F37" s="32">
        <f t="shared" si="5"/>
        <v>0</v>
      </c>
      <c r="G37" s="32">
        <f t="shared" si="5"/>
        <v>0</v>
      </c>
      <c r="H37" s="32">
        <f t="shared" si="5"/>
        <v>92963.20000000001</v>
      </c>
      <c r="I37" s="32">
        <f t="shared" si="5"/>
        <v>0</v>
      </c>
      <c r="J37" s="34">
        <f t="shared" si="1"/>
        <v>-92963.20000000001</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v>5610</v>
      </c>
      <c r="E39" s="38">
        <v>5110</v>
      </c>
      <c r="F39" s="37">
        <v>0</v>
      </c>
      <c r="G39" s="37">
        <v>0</v>
      </c>
      <c r="H39" s="37">
        <v>9074.1</v>
      </c>
      <c r="I39" s="37">
        <v>0</v>
      </c>
      <c r="J39" s="39">
        <f t="shared" si="1"/>
        <v>-9074.1</v>
      </c>
    </row>
    <row r="40" spans="1:10" s="5" customFormat="1" ht="12.75" thickBot="1" thickTop="1">
      <c r="A40" s="35" t="s">
        <v>47</v>
      </c>
      <c r="B40" s="23">
        <v>2273</v>
      </c>
      <c r="C40" s="23">
        <v>180</v>
      </c>
      <c r="D40" s="37">
        <v>19370</v>
      </c>
      <c r="E40" s="38">
        <v>18170</v>
      </c>
      <c r="F40" s="37">
        <v>0</v>
      </c>
      <c r="G40" s="37">
        <v>0</v>
      </c>
      <c r="H40" s="37">
        <v>25709.44</v>
      </c>
      <c r="I40" s="37">
        <v>0</v>
      </c>
      <c r="J40" s="39">
        <f t="shared" si="1"/>
        <v>-25709.44</v>
      </c>
    </row>
    <row r="41" spans="1:10" s="5" customFormat="1" ht="12.75" thickBot="1" thickTop="1">
      <c r="A41" s="35" t="s">
        <v>48</v>
      </c>
      <c r="B41" s="23">
        <v>2274</v>
      </c>
      <c r="C41" s="23">
        <v>190</v>
      </c>
      <c r="D41" s="37">
        <v>60000</v>
      </c>
      <c r="E41" s="38">
        <v>48500</v>
      </c>
      <c r="F41" s="37">
        <v>0</v>
      </c>
      <c r="G41" s="37">
        <v>0</v>
      </c>
      <c r="H41" s="37">
        <v>58179.66</v>
      </c>
      <c r="I41" s="37">
        <v>0</v>
      </c>
      <c r="J41" s="39">
        <f t="shared" si="1"/>
        <v>-58179.66</v>
      </c>
    </row>
    <row r="42" spans="1:10" s="5" customFormat="1" ht="12.75" thickBot="1" thickTop="1">
      <c r="A42" s="35" t="s">
        <v>49</v>
      </c>
      <c r="B42" s="23">
        <v>2275</v>
      </c>
      <c r="C42" s="23">
        <v>200</v>
      </c>
      <c r="D42" s="37"/>
      <c r="E42" s="38">
        <v>0</v>
      </c>
      <c r="F42" s="37">
        <v>0</v>
      </c>
      <c r="G42" s="37"/>
      <c r="H42" s="37">
        <v>0</v>
      </c>
      <c r="I42" s="37">
        <v>0</v>
      </c>
      <c r="J42" s="39">
        <f t="shared" si="1"/>
        <v>0</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v>0</v>
      </c>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t="str">
        <f>'[1]ЗАПОЛНИТЬ'!C19</f>
        <v>"06"жовтня 2017 року</v>
      </c>
      <c r="C104" s="90"/>
      <c r="D104" s="94" t="s">
        <v>92</v>
      </c>
      <c r="E104" s="94"/>
      <c r="G104" s="95" t="s">
        <v>93</v>
      </c>
      <c r="H104" s="95"/>
      <c r="I104" s="92"/>
    </row>
    <row r="105" s="1" customFormat="1" ht="15">
      <c r="A105" s="5"/>
    </row>
    <row r="107" ht="15">
      <c r="A107" s="93"/>
    </row>
    <row r="108" ht="15">
      <c r="A108" t="s">
        <v>105</v>
      </c>
    </row>
    <row r="109" ht="15">
      <c r="A109" t="s">
        <v>106</v>
      </c>
    </row>
    <row r="110" ht="15">
      <c r="A110" t="s">
        <v>107</v>
      </c>
    </row>
    <row r="112" ht="15">
      <c r="A112" t="s">
        <v>108</v>
      </c>
    </row>
    <row r="113" ht="15">
      <c r="A113" t="s">
        <v>109</v>
      </c>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2017-11-20T08:46:15Z</dcterms:created>
  <dcterms:modified xsi:type="dcterms:W3CDTF">2017-11-27T07:41:18Z</dcterms:modified>
  <cp:category/>
  <cp:version/>
  <cp:contentType/>
  <cp:contentStatus/>
</cp:coreProperties>
</file>