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Ф.2.1" sheetId="1" r:id="rId1"/>
  </sheets>
  <externalReferences>
    <externalReference r:id="rId4"/>
  </externalReferences>
  <definedNames>
    <definedName name="_xlfn.BAHTTEXT" hidden="1">#NAME?</definedName>
    <definedName name="_xlnm.Print_Titles" localSheetId="0">'Ф.2.1'!$22:$22</definedName>
    <definedName name="_xlnm.Print_Area" localSheetId="0">'Ф.2.1'!$A$1:$I$105</definedName>
  </definedNames>
  <calcPr fullCalcOnLoad="1"/>
</workbook>
</file>

<file path=xl/sharedStrings.xml><?xml version="1.0" encoding="utf-8"?>
<sst xmlns="http://schemas.openxmlformats.org/spreadsheetml/2006/main" count="99" uniqueCount="93">
  <si>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</si>
  <si>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</si>
  <si>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</si>
  <si>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</si>
  <si>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</si>
  <si>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</si>
  <si>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</si>
  <si>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Фактичні за звітний період (рік)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</si>
  <si>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</si>
  <si>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</si>
  <si>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</si>
  <si>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</si>
  <si>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</si>
  <si>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</si>
  <si>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</si>
  <si>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</si>
  <si>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</si>
  <si>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</si>
  <si>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</si>
  <si>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</si>
  <si>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</si>
  <si>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</si>
  <si>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</si>
  <si>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</si>
  <si>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</si>
  <si>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</si>
  <si>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</si>
  <si>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</si>
  <si>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</si>
  <si>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</si>
  <si>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</si>
  <si>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</si>
  <si>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</si>
  <si>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</si>
  <si>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</si>
  <si>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</si>
  <si>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</si>
  <si>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</si>
  <si>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</si>
  <si>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</si>
  <si>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</si>
  <si>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</si>
  <si>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</si>
  <si>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</si>
  <si>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</si>
  <si>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</si>
  <si>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</si>
  <si>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</si>
  <si>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</si>
  <si>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</si>
  <si>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</si>
  <si>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</si>
  <si>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</si>
  <si>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</si>
  <si>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</si>
  <si>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</si>
  <si>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</si>
  <si>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</si>
  <si>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</si>
  <si>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</si>
  <si>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</si>
  <si>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</si>
  <si>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</si>
  <si>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</si>
  <si>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</si>
  <si>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</si>
  <si>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</si>
  <si>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</si>
  <si>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</si>
  <si>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</si>
  <si>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</si>
  <si>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</si>
  <si>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</si>
  <si>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</si>
  <si>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</si>
  <si>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</si>
  <si>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</si>
  <si>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</si>
  <si>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</si>
  <si>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</si>
  <si>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</si>
  <si>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</si>
  <si>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</si>
  <si>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</si>
  <si>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</si>
  <si>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</si>
  <si>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</si>
  <si>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</si>
  <si>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</si>
  <si>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кошти від оренди приміщення:</t>
  </si>
  <si>
    <t>надійшло за жовтень-</t>
  </si>
  <si>
    <t>використано-390,00грн(запасні частини)</t>
  </si>
  <si>
    <t>Касові за жовтень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</si>
</sst>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0.000"/>
    <numFmt numFmtId="198" formatCode="0.0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;\-#,##0.00;#,&quot;-&quot;"/>
    <numFmt numFmtId="205" formatCode="#,##0.00_ ;[Red]\-#,##0.00\ "/>
    <numFmt numFmtId="206" formatCode="0.00;[Red]0.00"/>
    <numFmt numFmtId="207" formatCode="#,##0.00_ ;\-#,##0.00\ "/>
    <numFmt numFmtId="208" formatCode="#,##0.000;\-#,##0.000;#.0,&quot;-&quot;"/>
    <numFmt numFmtId="209" formatCode="#,##0.0;\-#,##0.0;#,&quot;-&quot;"/>
    <numFmt numFmtId="210" formatCode="#,##0;\-#,##0;#,&quot;-&quot;"/>
    <numFmt numFmtId="211" formatCode="#,###,;\-#,###,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04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204" fontId="31" fillId="24" borderId="12" xfId="0" applyNumberFormat="1" applyFont="1" applyFill="1" applyBorder="1" applyAlignment="1" applyProtection="1">
      <alignment horizontal="right" vertical="center" wrapText="1"/>
      <protection/>
    </xf>
    <xf numFmtId="204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204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204" fontId="23" fillId="24" borderId="12" xfId="0" applyNumberFormat="1" applyFont="1" applyFill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204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204" fontId="31" fillId="24" borderId="12" xfId="0" applyNumberFormat="1" applyFont="1" applyFill="1" applyBorder="1" applyAlignment="1" applyProtection="1">
      <alignment horizontal="right" vertical="center"/>
      <protection locked="0"/>
    </xf>
    <xf numFmtId="204" fontId="31" fillId="24" borderId="12" xfId="0" applyNumberFormat="1" applyFont="1" applyFill="1" applyBorder="1" applyAlignment="1" applyProtection="1">
      <alignment horizontal="right" vertical="center"/>
      <protection/>
    </xf>
    <xf numFmtId="204" fontId="25" fillId="24" borderId="12" xfId="0" applyNumberFormat="1" applyFont="1" applyFill="1" applyBorder="1" applyAlignment="1" applyProtection="1">
      <alignment horizontal="right" vertical="center"/>
      <protection/>
    </xf>
    <xf numFmtId="204" fontId="25" fillId="24" borderId="12" xfId="0" applyNumberFormat="1" applyFont="1" applyFill="1" applyBorder="1" applyAlignment="1" applyProtection="1">
      <alignment horizontal="right" vertical="center"/>
      <protection locked="0"/>
    </xf>
    <xf numFmtId="204" fontId="31" fillId="0" borderId="12" xfId="0" applyNumberFormat="1" applyFont="1" applyBorder="1" applyAlignment="1" applyProtection="1">
      <alignment horizontal="right" vertical="center"/>
      <protection/>
    </xf>
    <xf numFmtId="204" fontId="23" fillId="24" borderId="12" xfId="0" applyNumberFormat="1" applyFont="1" applyFill="1" applyBorder="1" applyAlignment="1" applyProtection="1">
      <alignment horizontal="right" vertical="center"/>
      <protection locked="0"/>
    </xf>
    <xf numFmtId="204" fontId="23" fillId="24" borderId="12" xfId="0" applyNumberFormat="1" applyFont="1" applyFill="1" applyBorder="1" applyAlignment="1" applyProtection="1">
      <alignment horizontal="right" vertical="center"/>
      <protection/>
    </xf>
    <xf numFmtId="0" fontId="24" fillId="0" borderId="12" xfId="0" applyFont="1" applyBorder="1" applyAlignment="1">
      <alignment vertical="center" wrapText="1"/>
    </xf>
    <xf numFmtId="204" fontId="26" fillId="24" borderId="12" xfId="0" applyNumberFormat="1" applyFont="1" applyFill="1" applyBorder="1" applyAlignment="1" applyProtection="1">
      <alignment horizontal="right" vertical="center"/>
      <protection locked="0"/>
    </xf>
    <xf numFmtId="204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204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right" vertical="center" wrapText="1"/>
    </xf>
    <xf numFmtId="2" fontId="23" fillId="24" borderId="16" xfId="0" applyNumberFormat="1" applyFont="1" applyFill="1" applyBorder="1" applyAlignment="1" applyProtection="1">
      <alignment horizontal="right" vertical="center"/>
      <protection locked="0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5" fillId="0" borderId="15" xfId="0" applyFont="1" applyBorder="1" applyAlignment="1">
      <alignment vertical="center" wrapText="1"/>
    </xf>
    <xf numFmtId="2" fontId="23" fillId="24" borderId="16" xfId="0" applyNumberFormat="1" applyFont="1" applyFill="1" applyBorder="1" applyAlignment="1" applyProtection="1">
      <alignment horizontal="right" vertical="center"/>
      <protection/>
    </xf>
    <xf numFmtId="0" fontId="31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right" vertical="center" wrapText="1"/>
    </xf>
    <xf numFmtId="2" fontId="26" fillId="24" borderId="16" xfId="0" applyNumberFormat="1" applyFont="1" applyFill="1" applyBorder="1" applyAlignment="1" applyProtection="1">
      <alignment horizontal="right" vertical="center"/>
      <protection/>
    </xf>
    <xf numFmtId="2" fontId="26" fillId="24" borderId="16" xfId="0" applyNumberFormat="1" applyFont="1" applyFill="1" applyBorder="1" applyAlignment="1" applyProtection="1">
      <alignment horizontal="right" vertical="center"/>
      <protection locked="0"/>
    </xf>
    <xf numFmtId="0" fontId="28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 wrapText="1"/>
    </xf>
    <xf numFmtId="2" fontId="25" fillId="24" borderId="16" xfId="0" applyNumberFormat="1" applyFont="1" applyFill="1" applyBorder="1" applyAlignment="1" applyProtection="1">
      <alignment horizontal="right" vertical="center"/>
      <protection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0" borderId="15" xfId="0" applyNumberFormat="1" applyFont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/>
    </xf>
    <xf numFmtId="0" fontId="25" fillId="0" borderId="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110;&#1090;&#1085;&#1110;&#1089;&#1090;&#1100;%20&#1030;&#1030;&#1030;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19">
          <cell r="C19" t="str">
            <v>"06"жовтня 2017 року</v>
          </cell>
        </row>
        <row r="26">
          <cell r="F26" t="str">
            <v>Харчук О.А.</v>
          </cell>
        </row>
        <row r="28">
          <cell r="F28" t="str">
            <v>Бойко Т.В.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3" max="13" width="10.140625" style="0" customWidth="1"/>
  </cols>
  <sheetData>
    <row r="1" spans="7:10" s="1" customFormat="1" ht="15" customHeight="1">
      <c r="G1" s="82"/>
      <c r="H1" s="82"/>
      <c r="I1" s="82"/>
      <c r="J1" s="2"/>
    </row>
    <row r="2" spans="7:10" s="1" customFormat="1" ht="36.75" customHeight="1">
      <c r="G2" s="82"/>
      <c r="H2" s="82"/>
      <c r="I2" s="82"/>
      <c r="J2" s="2"/>
    </row>
    <row r="3" spans="7:10" s="1" customFormat="1" ht="0.75" customHeight="1">
      <c r="G3" s="82"/>
      <c r="H3" s="82"/>
      <c r="I3" s="82"/>
      <c r="J3" s="2"/>
    </row>
    <row r="4" spans="1:13" s="1" customFormat="1" ht="13.5">
      <c r="A4" s="87"/>
      <c r="B4" s="87"/>
      <c r="C4" s="87"/>
      <c r="D4" s="87"/>
      <c r="E4" s="87"/>
      <c r="F4" s="87"/>
      <c r="G4" s="87"/>
      <c r="H4" s="87"/>
      <c r="I4" s="87"/>
      <c r="J4" s="3"/>
      <c r="K4" s="3"/>
      <c r="L4" s="3"/>
      <c r="M4" s="3"/>
    </row>
    <row r="5" spans="1:13" s="1" customFormat="1" ht="13.5">
      <c r="A5" s="95"/>
      <c r="B5" s="95"/>
      <c r="C5" s="95"/>
      <c r="D5" s="95"/>
      <c r="E5" s="95"/>
      <c r="F5" s="95"/>
      <c r="G5" s="4"/>
      <c r="H5" s="3"/>
      <c r="I5" s="3"/>
      <c r="J5" s="3"/>
      <c r="K5" s="3"/>
      <c r="L5" s="3"/>
      <c r="M5" s="3"/>
    </row>
    <row r="6" spans="1:9" s="1" customFormat="1" ht="13.5">
      <c r="A6" s="87"/>
      <c r="B6" s="87"/>
      <c r="C6" s="87"/>
      <c r="D6" s="87"/>
      <c r="E6" s="87"/>
      <c r="F6" s="87"/>
      <c r="G6" s="87"/>
      <c r="H6" s="87"/>
      <c r="I6" s="87"/>
    </row>
    <row r="7" s="5" customFormat="1" ht="9" customHeight="1"/>
    <row r="8" s="5" customFormat="1" ht="6.75" customHeight="1" hidden="1"/>
    <row r="9" spans="1:11" s="5" customFormat="1" ht="10.5">
      <c r="A9" s="6"/>
      <c r="B9" s="90"/>
      <c r="C9" s="90"/>
      <c r="D9" s="90"/>
      <c r="E9" s="90"/>
      <c r="F9" s="90"/>
      <c r="G9" s="90"/>
      <c r="H9" s="7"/>
      <c r="J9" s="8"/>
      <c r="K9" s="9"/>
    </row>
    <row r="10" spans="1:11" s="5" customFormat="1" ht="11.25" customHeight="1">
      <c r="A10" s="10"/>
      <c r="B10" s="97"/>
      <c r="C10" s="97"/>
      <c r="D10" s="97"/>
      <c r="E10" s="97"/>
      <c r="F10" s="97"/>
      <c r="G10" s="97"/>
      <c r="J10" s="8"/>
      <c r="K10" s="10"/>
    </row>
    <row r="11" spans="1:11" s="5" customFormat="1" ht="11.25" customHeight="1">
      <c r="A11" s="11"/>
      <c r="B11" s="91"/>
      <c r="C11" s="91"/>
      <c r="D11" s="91"/>
      <c r="E11" s="91"/>
      <c r="F11" s="91"/>
      <c r="G11" s="91"/>
      <c r="J11" s="8"/>
      <c r="K11" s="10"/>
    </row>
    <row r="12" spans="1:11" s="5" customFormat="1" ht="12" customHeight="1">
      <c r="A12" s="85"/>
      <c r="B12" s="85"/>
      <c r="C12" s="85"/>
      <c r="D12" s="12"/>
      <c r="E12" s="13"/>
      <c r="F12" s="13"/>
      <c r="G12" s="13"/>
      <c r="H12" s="13"/>
      <c r="J12" s="14"/>
      <c r="K12" s="9"/>
    </row>
    <row r="13" spans="1:11" s="5" customFormat="1" ht="9.75">
      <c r="A13" s="85"/>
      <c r="B13" s="85"/>
      <c r="C13" s="85"/>
      <c r="D13" s="15"/>
      <c r="E13" s="86"/>
      <c r="F13" s="86"/>
      <c r="G13" s="86"/>
      <c r="H13" s="86"/>
      <c r="I13" s="86"/>
      <c r="J13" s="8"/>
      <c r="K13" s="9"/>
    </row>
    <row r="14" spans="1:11" s="5" customFormat="1" ht="9.75">
      <c r="A14" s="85"/>
      <c r="B14" s="85"/>
      <c r="C14" s="85"/>
      <c r="D14" s="16"/>
      <c r="E14" s="88"/>
      <c r="F14" s="88"/>
      <c r="G14" s="88"/>
      <c r="H14" s="88"/>
      <c r="I14" s="88"/>
      <c r="J14" s="8"/>
      <c r="K14" s="9"/>
    </row>
    <row r="15" spans="1:11" s="5" customFormat="1" ht="33.75" customHeight="1">
      <c r="A15" s="85"/>
      <c r="B15" s="85"/>
      <c r="C15" s="85"/>
      <c r="D15" s="17"/>
      <c r="E15" s="89"/>
      <c r="F15" s="89"/>
      <c r="G15" s="89"/>
      <c r="H15" s="89"/>
      <c r="I15" s="89"/>
      <c r="J15" s="8"/>
      <c r="K15" s="9"/>
    </row>
    <row r="16" s="5" customFormat="1" ht="9.75">
      <c r="A16" s="18" t="s">
        <v>80</v>
      </c>
    </row>
    <row r="17" s="5" customFormat="1" ht="9.75">
      <c r="A17" s="18" t="s">
        <v>0</v>
      </c>
    </row>
    <row r="18" spans="1:11" s="5" customFormat="1" ht="3" customHeight="1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9" s="5" customFormat="1" ht="11.25" customHeight="1" thickBot="1" thickTop="1">
      <c r="A19" s="96" t="s">
        <v>1</v>
      </c>
      <c r="B19" s="84" t="s">
        <v>2</v>
      </c>
      <c r="C19" s="96" t="s">
        <v>3</v>
      </c>
      <c r="D19" s="84" t="s">
        <v>4</v>
      </c>
      <c r="E19" s="84" t="s">
        <v>81</v>
      </c>
      <c r="F19" s="83" t="s">
        <v>5</v>
      </c>
      <c r="G19" s="83" t="s">
        <v>6</v>
      </c>
      <c r="H19" s="83" t="s">
        <v>92</v>
      </c>
      <c r="I19" s="83" t="s">
        <v>7</v>
      </c>
    </row>
    <row r="20" spans="1:9" s="5" customFormat="1" ht="11.25" thickBot="1" thickTop="1">
      <c r="A20" s="96"/>
      <c r="B20" s="84"/>
      <c r="C20" s="96"/>
      <c r="D20" s="84"/>
      <c r="E20" s="84"/>
      <c r="F20" s="83"/>
      <c r="G20" s="83"/>
      <c r="H20" s="83"/>
      <c r="I20" s="83"/>
    </row>
    <row r="21" spans="1:9" s="5" customFormat="1" ht="11.25" thickBot="1" thickTop="1">
      <c r="A21" s="96"/>
      <c r="B21" s="84"/>
      <c r="C21" s="96"/>
      <c r="D21" s="84"/>
      <c r="E21" s="84"/>
      <c r="F21" s="83"/>
      <c r="G21" s="83"/>
      <c r="H21" s="83"/>
      <c r="I21" s="83"/>
    </row>
    <row r="22" spans="1:9" s="5" customFormat="1" ht="11.25" thickBot="1" thickTop="1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</row>
    <row r="23" spans="1:9" s="5" customFormat="1" ht="11.25" thickBot="1" thickTop="1">
      <c r="A23" s="21" t="s">
        <v>82</v>
      </c>
      <c r="B23" s="21" t="s">
        <v>8</v>
      </c>
      <c r="C23" s="22" t="s">
        <v>9</v>
      </c>
      <c r="D23" s="23">
        <f aca="true" t="shared" si="0" ref="D23:I23">D24+D59+D79+D84+D87</f>
        <v>1643760</v>
      </c>
      <c r="E23" s="23">
        <f t="shared" si="0"/>
        <v>1593860</v>
      </c>
      <c r="F23" s="23">
        <f t="shared" si="0"/>
        <v>0</v>
      </c>
      <c r="G23" s="23">
        <f t="shared" si="0"/>
        <v>0</v>
      </c>
      <c r="H23" s="23">
        <f t="shared" si="0"/>
        <v>143797.62000000002</v>
      </c>
      <c r="I23" s="23">
        <f t="shared" si="0"/>
        <v>0</v>
      </c>
    </row>
    <row r="24" spans="1:9" s="5" customFormat="1" ht="21" thickBot="1" thickTop="1">
      <c r="A24" s="19" t="s">
        <v>83</v>
      </c>
      <c r="B24" s="21">
        <v>2000</v>
      </c>
      <c r="C24" s="22" t="s">
        <v>10</v>
      </c>
      <c r="D24" s="23">
        <f aca="true" t="shared" si="1" ref="D24:I24">D25+D30+D47+D50+D54+D58</f>
        <v>1643760</v>
      </c>
      <c r="E24" s="23">
        <f t="shared" si="1"/>
        <v>1593860</v>
      </c>
      <c r="F24" s="23">
        <f t="shared" si="1"/>
        <v>0</v>
      </c>
      <c r="G24" s="23">
        <f t="shared" si="1"/>
        <v>0</v>
      </c>
      <c r="H24" s="23">
        <f t="shared" si="1"/>
        <v>143797.62000000002</v>
      </c>
      <c r="I24" s="23">
        <f t="shared" si="1"/>
        <v>0</v>
      </c>
    </row>
    <row r="25" spans="1:9" s="5" customFormat="1" ht="11.25" thickBot="1" thickTop="1">
      <c r="A25" s="24" t="s">
        <v>11</v>
      </c>
      <c r="B25" s="21">
        <v>2100</v>
      </c>
      <c r="C25" s="22" t="s">
        <v>12</v>
      </c>
      <c r="D25" s="23">
        <f aca="true" t="shared" si="2" ref="D25:I25">D26+D29</f>
        <v>1592950</v>
      </c>
      <c r="E25" s="23">
        <f t="shared" si="2"/>
        <v>1544150</v>
      </c>
      <c r="F25" s="23">
        <f t="shared" si="2"/>
        <v>0</v>
      </c>
      <c r="G25" s="23">
        <f t="shared" si="2"/>
        <v>0</v>
      </c>
      <c r="H25" s="23">
        <f t="shared" si="2"/>
        <v>142943.27000000002</v>
      </c>
      <c r="I25" s="23">
        <f t="shared" si="2"/>
        <v>0</v>
      </c>
    </row>
    <row r="26" spans="1:9" s="5" customFormat="1" ht="11.25" thickBot="1" thickTop="1">
      <c r="A26" s="25" t="s">
        <v>13</v>
      </c>
      <c r="B26" s="26">
        <v>2110</v>
      </c>
      <c r="C26" s="27" t="s">
        <v>14</v>
      </c>
      <c r="D26" s="28">
        <f>SUM(D27:D28)</f>
        <v>1305700</v>
      </c>
      <c r="E26" s="29">
        <f>E27</f>
        <v>1265700</v>
      </c>
      <c r="F26" s="28">
        <f>SUM(F27:F28)</f>
        <v>0</v>
      </c>
      <c r="G26" s="28">
        <f>SUM(G27:G28)</f>
        <v>0</v>
      </c>
      <c r="H26" s="28">
        <v>121780.77</v>
      </c>
      <c r="I26" s="28">
        <f>SUM(I27:I28)</f>
        <v>0</v>
      </c>
    </row>
    <row r="27" spans="1:9" s="5" customFormat="1" ht="11.25" thickBot="1" thickTop="1">
      <c r="A27" s="30" t="s">
        <v>15</v>
      </c>
      <c r="B27" s="19">
        <v>2111</v>
      </c>
      <c r="C27" s="31" t="s">
        <v>16</v>
      </c>
      <c r="D27" s="32">
        <v>1305700</v>
      </c>
      <c r="E27" s="33">
        <v>1265700</v>
      </c>
      <c r="F27" s="32">
        <v>0</v>
      </c>
      <c r="G27" s="32">
        <v>0</v>
      </c>
      <c r="H27" s="32">
        <f>H26</f>
        <v>121780.77</v>
      </c>
      <c r="I27" s="32">
        <v>0</v>
      </c>
    </row>
    <row r="28" spans="1:9" s="5" customFormat="1" ht="11.25" thickBot="1" thickTop="1">
      <c r="A28" s="30" t="s">
        <v>17</v>
      </c>
      <c r="B28" s="19">
        <v>2112</v>
      </c>
      <c r="C28" s="31" t="s">
        <v>18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s="5" customFormat="1" ht="11.25" thickBot="1" thickTop="1">
      <c r="A29" s="34" t="s">
        <v>19</v>
      </c>
      <c r="B29" s="26">
        <v>2120</v>
      </c>
      <c r="C29" s="27" t="s">
        <v>20</v>
      </c>
      <c r="D29" s="29">
        <v>287250</v>
      </c>
      <c r="E29" s="29">
        <v>278450</v>
      </c>
      <c r="F29" s="29">
        <v>0</v>
      </c>
      <c r="G29" s="29">
        <v>0</v>
      </c>
      <c r="H29" s="29">
        <v>21162.5</v>
      </c>
      <c r="I29" s="29">
        <v>0</v>
      </c>
    </row>
    <row r="30" spans="1:9" s="5" customFormat="1" ht="11.25" customHeight="1" thickBot="1" thickTop="1">
      <c r="A30" s="35" t="s">
        <v>21</v>
      </c>
      <c r="B30" s="21">
        <v>2200</v>
      </c>
      <c r="C30" s="22" t="s">
        <v>22</v>
      </c>
      <c r="D30" s="36">
        <f aca="true" t="shared" si="3" ref="D30:I30">SUM(D31:D37)+D44</f>
        <v>50810</v>
      </c>
      <c r="E30" s="36">
        <f t="shared" si="3"/>
        <v>49710</v>
      </c>
      <c r="F30" s="36">
        <f t="shared" si="3"/>
        <v>0</v>
      </c>
      <c r="G30" s="36">
        <f t="shared" si="3"/>
        <v>0</v>
      </c>
      <c r="H30" s="36">
        <f t="shared" si="3"/>
        <v>854.3499999999999</v>
      </c>
      <c r="I30" s="36">
        <f t="shared" si="3"/>
        <v>0</v>
      </c>
    </row>
    <row r="31" spans="1:9" s="5" customFormat="1" ht="12" customHeight="1" thickBot="1" thickTop="1">
      <c r="A31" s="25" t="s">
        <v>23</v>
      </c>
      <c r="B31" s="26">
        <v>2210</v>
      </c>
      <c r="C31" s="27" t="s">
        <v>24</v>
      </c>
      <c r="D31" s="29"/>
      <c r="E31" s="28">
        <v>0</v>
      </c>
      <c r="F31" s="29">
        <v>0</v>
      </c>
      <c r="G31" s="29">
        <v>0</v>
      </c>
      <c r="H31" s="29"/>
      <c r="I31" s="29">
        <v>0</v>
      </c>
    </row>
    <row r="32" spans="1:9" s="5" customFormat="1" ht="11.25" thickBot="1" thickTop="1">
      <c r="A32" s="25" t="s">
        <v>25</v>
      </c>
      <c r="B32" s="26">
        <v>2220</v>
      </c>
      <c r="C32" s="26">
        <v>100</v>
      </c>
      <c r="D32" s="29"/>
      <c r="E32" s="29"/>
      <c r="F32" s="29">
        <v>0</v>
      </c>
      <c r="G32" s="29">
        <v>0</v>
      </c>
      <c r="H32" s="29">
        <v>0</v>
      </c>
      <c r="I32" s="29">
        <v>0</v>
      </c>
    </row>
    <row r="33" spans="1:9" s="5" customFormat="1" ht="11.25" thickBot="1" thickTop="1">
      <c r="A33" s="25" t="s">
        <v>26</v>
      </c>
      <c r="B33" s="26">
        <v>2230</v>
      </c>
      <c r="C33" s="26">
        <v>110</v>
      </c>
      <c r="D33" s="29"/>
      <c r="E33" s="29"/>
      <c r="F33" s="29">
        <v>0</v>
      </c>
      <c r="G33" s="29">
        <v>0</v>
      </c>
      <c r="H33" s="29"/>
      <c r="I33" s="29">
        <v>0</v>
      </c>
    </row>
    <row r="34" spans="1:9" s="5" customFormat="1" ht="11.25" thickBot="1" thickTop="1">
      <c r="A34" s="25" t="s">
        <v>27</v>
      </c>
      <c r="B34" s="26">
        <v>2240</v>
      </c>
      <c r="C34" s="26">
        <v>120</v>
      </c>
      <c r="D34" s="29">
        <v>4400</v>
      </c>
      <c r="E34" s="28">
        <v>4400</v>
      </c>
      <c r="F34" s="29">
        <v>0</v>
      </c>
      <c r="G34" s="29">
        <v>0</v>
      </c>
      <c r="H34" s="29">
        <v>191.81</v>
      </c>
      <c r="I34" s="29">
        <v>0</v>
      </c>
    </row>
    <row r="35" spans="1:9" s="5" customFormat="1" ht="11.25" thickBot="1" thickTop="1">
      <c r="A35" s="25" t="s">
        <v>28</v>
      </c>
      <c r="B35" s="26">
        <v>2250</v>
      </c>
      <c r="C35" s="26">
        <v>130</v>
      </c>
      <c r="D35" s="29">
        <v>500</v>
      </c>
      <c r="E35" s="28">
        <v>500</v>
      </c>
      <c r="F35" s="29">
        <v>0</v>
      </c>
      <c r="G35" s="29">
        <v>0</v>
      </c>
      <c r="H35" s="29">
        <v>0</v>
      </c>
      <c r="I35" s="29">
        <v>0</v>
      </c>
    </row>
    <row r="36" spans="1:9" s="5" customFormat="1" ht="11.25" thickBot="1" thickTop="1">
      <c r="A36" s="34" t="s">
        <v>29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</row>
    <row r="37" spans="1:9" s="5" customFormat="1" ht="11.25" thickBot="1" thickTop="1">
      <c r="A37" s="34" t="s">
        <v>30</v>
      </c>
      <c r="B37" s="26">
        <v>2270</v>
      </c>
      <c r="C37" s="26">
        <v>150</v>
      </c>
      <c r="D37" s="28">
        <f aca="true" t="shared" si="4" ref="D37:I37">SUM(D38:D43)</f>
        <v>45910</v>
      </c>
      <c r="E37" s="28">
        <f t="shared" si="4"/>
        <v>44810</v>
      </c>
      <c r="F37" s="28">
        <f t="shared" si="4"/>
        <v>0</v>
      </c>
      <c r="G37" s="28">
        <f t="shared" si="4"/>
        <v>0</v>
      </c>
      <c r="H37" s="28">
        <f t="shared" si="4"/>
        <v>662.54</v>
      </c>
      <c r="I37" s="28">
        <f t="shared" si="4"/>
        <v>0</v>
      </c>
    </row>
    <row r="38" spans="1:9" s="5" customFormat="1" ht="11.25" thickBot="1" thickTop="1">
      <c r="A38" s="30" t="s">
        <v>31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s="5" customFormat="1" ht="11.25" thickBot="1" thickTop="1">
      <c r="A39" s="30" t="s">
        <v>32</v>
      </c>
      <c r="B39" s="19">
        <v>2272</v>
      </c>
      <c r="C39" s="19">
        <v>170</v>
      </c>
      <c r="D39" s="32">
        <v>2310</v>
      </c>
      <c r="E39" s="33">
        <v>2110</v>
      </c>
      <c r="F39" s="32">
        <v>0</v>
      </c>
      <c r="G39" s="32">
        <v>0</v>
      </c>
      <c r="H39" s="32">
        <v>0</v>
      </c>
      <c r="I39" s="32">
        <v>0</v>
      </c>
    </row>
    <row r="40" spans="1:9" s="5" customFormat="1" ht="11.25" thickBot="1" thickTop="1">
      <c r="A40" s="30" t="s">
        <v>33</v>
      </c>
      <c r="B40" s="19">
        <v>2273</v>
      </c>
      <c r="C40" s="19">
        <v>180</v>
      </c>
      <c r="D40" s="32">
        <v>12800</v>
      </c>
      <c r="E40" s="33">
        <v>11900</v>
      </c>
      <c r="F40" s="32">
        <v>0</v>
      </c>
      <c r="G40" s="32">
        <v>0</v>
      </c>
      <c r="H40" s="32">
        <v>662.54</v>
      </c>
      <c r="I40" s="32">
        <v>0</v>
      </c>
    </row>
    <row r="41" spans="1:9" s="5" customFormat="1" ht="11.25" thickBot="1" thickTop="1">
      <c r="A41" s="30" t="s">
        <v>34</v>
      </c>
      <c r="B41" s="19">
        <v>2274</v>
      </c>
      <c r="C41" s="19">
        <v>190</v>
      </c>
      <c r="D41" s="32"/>
      <c r="E41" s="33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s="5" customFormat="1" ht="11.25" thickBot="1" thickTop="1">
      <c r="A42" s="30" t="s">
        <v>35</v>
      </c>
      <c r="B42" s="19">
        <v>2275</v>
      </c>
      <c r="C42" s="19">
        <v>200</v>
      </c>
      <c r="D42" s="32">
        <v>30800</v>
      </c>
      <c r="E42" s="33">
        <v>30800</v>
      </c>
      <c r="F42" s="32">
        <v>0</v>
      </c>
      <c r="G42" s="32"/>
      <c r="H42" s="32"/>
      <c r="I42" s="32">
        <v>0</v>
      </c>
    </row>
    <row r="43" spans="1:9" s="5" customFormat="1" ht="11.25" thickBot="1" thickTop="1">
      <c r="A43" s="30" t="s">
        <v>36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s="5" customFormat="1" ht="13.5" customHeight="1" thickBot="1" thickTop="1">
      <c r="A44" s="34" t="s">
        <v>37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>SUM(F45:F46)</f>
        <v>0</v>
      </c>
      <c r="G44" s="28">
        <f>SUM(G45:G46)</f>
        <v>0</v>
      </c>
      <c r="H44" s="28">
        <f>SUM(H45:H46)</f>
        <v>0</v>
      </c>
      <c r="I44" s="28">
        <f>SUM(I45:I46)</f>
        <v>0</v>
      </c>
    </row>
    <row r="45" spans="1:9" s="5" customFormat="1" ht="12.75" customHeight="1" thickBot="1" thickTop="1">
      <c r="A45" s="37" t="s">
        <v>38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s="5" customFormat="1" ht="12.75" customHeight="1" thickBot="1" thickTop="1">
      <c r="A46" s="38" t="s">
        <v>39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</row>
    <row r="47" spans="1:9" s="5" customFormat="1" ht="11.25" thickBot="1" thickTop="1">
      <c r="A47" s="24" t="s">
        <v>40</v>
      </c>
      <c r="B47" s="21">
        <v>2400</v>
      </c>
      <c r="C47" s="21">
        <v>250</v>
      </c>
      <c r="D47" s="36">
        <f aca="true" t="shared" si="5" ref="D47:I47">SUM(D48:D49)</f>
        <v>0</v>
      </c>
      <c r="E47" s="36">
        <f t="shared" si="5"/>
        <v>0</v>
      </c>
      <c r="F47" s="36">
        <f t="shared" si="5"/>
        <v>0</v>
      </c>
      <c r="G47" s="36">
        <f t="shared" si="5"/>
        <v>0</v>
      </c>
      <c r="H47" s="36">
        <f t="shared" si="5"/>
        <v>0</v>
      </c>
      <c r="I47" s="36">
        <f t="shared" si="5"/>
        <v>0</v>
      </c>
    </row>
    <row r="48" spans="1:9" s="5" customFormat="1" ht="11.25" thickBot="1" thickTop="1">
      <c r="A48" s="39" t="s">
        <v>41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</row>
    <row r="49" spans="1:9" s="5" customFormat="1" ht="11.25" thickBot="1" thickTop="1">
      <c r="A49" s="39" t="s">
        <v>42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</row>
    <row r="50" spans="1:9" s="5" customFormat="1" ht="12" customHeight="1" thickBot="1" thickTop="1">
      <c r="A50" s="40" t="s">
        <v>43</v>
      </c>
      <c r="B50" s="21">
        <v>2600</v>
      </c>
      <c r="C50" s="21">
        <v>280</v>
      </c>
      <c r="D50" s="36">
        <f aca="true" t="shared" si="6" ref="D50:I50">SUM(D51:D53)</f>
        <v>0</v>
      </c>
      <c r="E50" s="36">
        <f t="shared" si="6"/>
        <v>0</v>
      </c>
      <c r="F50" s="36">
        <f t="shared" si="6"/>
        <v>0</v>
      </c>
      <c r="G50" s="36">
        <f t="shared" si="6"/>
        <v>0</v>
      </c>
      <c r="H50" s="36">
        <f t="shared" si="6"/>
        <v>0</v>
      </c>
      <c r="I50" s="36">
        <f t="shared" si="6"/>
        <v>0</v>
      </c>
    </row>
    <row r="51" spans="1:9" s="5" customFormat="1" ht="11.25" thickBot="1" thickTop="1">
      <c r="A51" s="34" t="s">
        <v>44</v>
      </c>
      <c r="B51" s="26">
        <v>2610</v>
      </c>
      <c r="C51" s="26">
        <v>290</v>
      </c>
      <c r="D51" s="41">
        <v>0</v>
      </c>
      <c r="E51" s="42">
        <v>0</v>
      </c>
      <c r="F51" s="41">
        <v>0</v>
      </c>
      <c r="G51" s="41">
        <v>0</v>
      </c>
      <c r="H51" s="41">
        <v>0</v>
      </c>
      <c r="I51" s="41">
        <v>0</v>
      </c>
    </row>
    <row r="52" spans="1:9" s="5" customFormat="1" ht="11.25" thickBot="1" thickTop="1">
      <c r="A52" s="34" t="s">
        <v>45</v>
      </c>
      <c r="B52" s="26">
        <v>2620</v>
      </c>
      <c r="C52" s="26">
        <v>300</v>
      </c>
      <c r="D52" s="41">
        <v>0</v>
      </c>
      <c r="E52" s="42">
        <v>0</v>
      </c>
      <c r="F52" s="41">
        <v>0</v>
      </c>
      <c r="G52" s="41">
        <v>0</v>
      </c>
      <c r="H52" s="41">
        <v>0</v>
      </c>
      <c r="I52" s="41">
        <v>0</v>
      </c>
    </row>
    <row r="53" spans="1:9" s="5" customFormat="1" ht="11.25" thickBot="1" thickTop="1">
      <c r="A53" s="39" t="s">
        <v>46</v>
      </c>
      <c r="B53" s="26">
        <v>2630</v>
      </c>
      <c r="C53" s="26">
        <v>310</v>
      </c>
      <c r="D53" s="41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</row>
    <row r="54" spans="1:9" s="5" customFormat="1" ht="11.25" thickBot="1" thickTop="1">
      <c r="A54" s="35" t="s">
        <v>47</v>
      </c>
      <c r="B54" s="21">
        <v>2700</v>
      </c>
      <c r="C54" s="21">
        <v>320</v>
      </c>
      <c r="D54" s="43">
        <f>SUM(D55:D57)</f>
        <v>0</v>
      </c>
      <c r="E54" s="44">
        <v>0</v>
      </c>
      <c r="F54" s="43">
        <f>SUM(F55:F57)</f>
        <v>0</v>
      </c>
      <c r="G54" s="43">
        <f>SUM(G55:G57)</f>
        <v>0</v>
      </c>
      <c r="H54" s="43">
        <f>SUM(H55:H57)</f>
        <v>0</v>
      </c>
      <c r="I54" s="43">
        <f>SUM(I55:I57)</f>
        <v>0</v>
      </c>
    </row>
    <row r="55" spans="1:9" s="5" customFormat="1" ht="12.75" customHeight="1" thickBot="1" thickTop="1">
      <c r="A55" s="34" t="s">
        <v>48</v>
      </c>
      <c r="B55" s="26">
        <v>2710</v>
      </c>
      <c r="C55" s="26">
        <v>330</v>
      </c>
      <c r="D55" s="41">
        <v>0</v>
      </c>
      <c r="E55" s="42">
        <v>0</v>
      </c>
      <c r="F55" s="41">
        <v>0</v>
      </c>
      <c r="G55" s="41">
        <v>0</v>
      </c>
      <c r="H55" s="41">
        <v>0</v>
      </c>
      <c r="I55" s="41">
        <v>0</v>
      </c>
    </row>
    <row r="56" spans="1:9" s="5" customFormat="1" ht="11.25" thickBot="1" thickTop="1">
      <c r="A56" s="34" t="s">
        <v>49</v>
      </c>
      <c r="B56" s="26">
        <v>2720</v>
      </c>
      <c r="C56" s="26">
        <v>340</v>
      </c>
      <c r="D56" s="41">
        <v>0</v>
      </c>
      <c r="E56" s="42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 s="5" customFormat="1" ht="11.25" thickBot="1" thickTop="1">
      <c r="A57" s="34" t="s">
        <v>50</v>
      </c>
      <c r="B57" s="26">
        <v>2730</v>
      </c>
      <c r="C57" s="26">
        <v>350</v>
      </c>
      <c r="D57" s="41">
        <v>0</v>
      </c>
      <c r="E57" s="42">
        <v>0</v>
      </c>
      <c r="F57" s="41">
        <v>0</v>
      </c>
      <c r="G57" s="41">
        <v>0</v>
      </c>
      <c r="H57" s="41">
        <v>0</v>
      </c>
      <c r="I57" s="41">
        <v>0</v>
      </c>
    </row>
    <row r="58" spans="1:9" s="5" customFormat="1" ht="11.25" thickBot="1" thickTop="1">
      <c r="A58" s="35" t="s">
        <v>51</v>
      </c>
      <c r="B58" s="21">
        <v>2800</v>
      </c>
      <c r="C58" s="21">
        <v>360</v>
      </c>
      <c r="D58" s="44"/>
      <c r="E58" s="43">
        <v>0</v>
      </c>
      <c r="F58" s="44">
        <v>0</v>
      </c>
      <c r="G58" s="44">
        <v>0</v>
      </c>
      <c r="H58" s="44">
        <v>0</v>
      </c>
      <c r="I58" s="44">
        <v>0</v>
      </c>
    </row>
    <row r="59" spans="1:9" s="5" customFormat="1" ht="11.25" thickBot="1" thickTop="1">
      <c r="A59" s="21" t="s">
        <v>52</v>
      </c>
      <c r="B59" s="21">
        <v>3000</v>
      </c>
      <c r="C59" s="21">
        <v>370</v>
      </c>
      <c r="D59" s="43">
        <f aca="true" t="shared" si="7" ref="D59:I59">D60+D74</f>
        <v>0</v>
      </c>
      <c r="E59" s="43">
        <f t="shared" si="7"/>
        <v>0</v>
      </c>
      <c r="F59" s="43">
        <f t="shared" si="7"/>
        <v>0</v>
      </c>
      <c r="G59" s="43">
        <f t="shared" si="7"/>
        <v>0</v>
      </c>
      <c r="H59" s="43">
        <f t="shared" si="7"/>
        <v>0</v>
      </c>
      <c r="I59" s="43">
        <f t="shared" si="7"/>
        <v>0</v>
      </c>
    </row>
    <row r="60" spans="1:9" s="5" customFormat="1" ht="11.25" thickBot="1" thickTop="1">
      <c r="A60" s="24" t="s">
        <v>53</v>
      </c>
      <c r="B60" s="21">
        <v>3100</v>
      </c>
      <c r="C60" s="21">
        <v>380</v>
      </c>
      <c r="D60" s="43">
        <f aca="true" t="shared" si="8" ref="D60:I60">D61+D62+D65+D68+D72+D73</f>
        <v>0</v>
      </c>
      <c r="E60" s="43">
        <f t="shared" si="8"/>
        <v>0</v>
      </c>
      <c r="F60" s="43">
        <f t="shared" si="8"/>
        <v>0</v>
      </c>
      <c r="G60" s="43">
        <f t="shared" si="8"/>
        <v>0</v>
      </c>
      <c r="H60" s="43">
        <f t="shared" si="8"/>
        <v>0</v>
      </c>
      <c r="I60" s="43">
        <f t="shared" si="8"/>
        <v>0</v>
      </c>
    </row>
    <row r="61" spans="1:9" s="5" customFormat="1" ht="11.25" thickBot="1" thickTop="1">
      <c r="A61" s="34" t="s">
        <v>54</v>
      </c>
      <c r="B61" s="26">
        <v>3110</v>
      </c>
      <c r="C61" s="26">
        <v>390</v>
      </c>
      <c r="D61" s="41">
        <v>0</v>
      </c>
      <c r="E61" s="42">
        <v>0</v>
      </c>
      <c r="F61" s="41">
        <v>0</v>
      </c>
      <c r="G61" s="41">
        <v>0</v>
      </c>
      <c r="H61" s="41">
        <v>0</v>
      </c>
      <c r="I61" s="41">
        <v>0</v>
      </c>
    </row>
    <row r="62" spans="1:9" s="5" customFormat="1" ht="11.25" thickBot="1" thickTop="1">
      <c r="A62" s="39" t="s">
        <v>55</v>
      </c>
      <c r="B62" s="26">
        <v>3120</v>
      </c>
      <c r="C62" s="26">
        <v>400</v>
      </c>
      <c r="D62" s="45">
        <f aca="true" t="shared" si="9" ref="D62:I62">SUM(D63:D64)</f>
        <v>0</v>
      </c>
      <c r="E62" s="45">
        <f t="shared" si="9"/>
        <v>0</v>
      </c>
      <c r="F62" s="45">
        <f t="shared" si="9"/>
        <v>0</v>
      </c>
      <c r="G62" s="45">
        <f t="shared" si="9"/>
        <v>0</v>
      </c>
      <c r="H62" s="45">
        <f t="shared" si="9"/>
        <v>0</v>
      </c>
      <c r="I62" s="45">
        <f t="shared" si="9"/>
        <v>0</v>
      </c>
    </row>
    <row r="63" spans="1:9" s="5" customFormat="1" ht="11.25" thickBot="1" thickTop="1">
      <c r="A63" s="30" t="s">
        <v>56</v>
      </c>
      <c r="B63" s="19">
        <v>3121</v>
      </c>
      <c r="C63" s="19">
        <v>410</v>
      </c>
      <c r="D63" s="46">
        <v>0</v>
      </c>
      <c r="E63" s="47">
        <v>0</v>
      </c>
      <c r="F63" s="46">
        <v>0</v>
      </c>
      <c r="G63" s="46">
        <v>0</v>
      </c>
      <c r="H63" s="46">
        <v>0</v>
      </c>
      <c r="I63" s="46">
        <v>0</v>
      </c>
    </row>
    <row r="64" spans="1:9" s="5" customFormat="1" ht="11.25" thickBot="1" thickTop="1">
      <c r="A64" s="30" t="s">
        <v>57</v>
      </c>
      <c r="B64" s="19">
        <v>3122</v>
      </c>
      <c r="C64" s="19">
        <v>420</v>
      </c>
      <c r="D64" s="46">
        <v>0</v>
      </c>
      <c r="E64" s="47">
        <v>0</v>
      </c>
      <c r="F64" s="46">
        <v>0</v>
      </c>
      <c r="G64" s="46">
        <v>0</v>
      </c>
      <c r="H64" s="46">
        <v>0</v>
      </c>
      <c r="I64" s="46">
        <v>0</v>
      </c>
    </row>
    <row r="65" spans="1:9" s="5" customFormat="1" ht="11.25" thickBot="1" thickTop="1">
      <c r="A65" s="25" t="s">
        <v>58</v>
      </c>
      <c r="B65" s="26">
        <v>3130</v>
      </c>
      <c r="C65" s="26">
        <v>430</v>
      </c>
      <c r="D65" s="42">
        <f aca="true" t="shared" si="10" ref="D65:I65">SUM(D66:D67)</f>
        <v>0</v>
      </c>
      <c r="E65" s="42">
        <f t="shared" si="10"/>
        <v>0</v>
      </c>
      <c r="F65" s="42">
        <f t="shared" si="10"/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</row>
    <row r="66" spans="1:9" s="5" customFormat="1" ht="11.25" thickBot="1" thickTop="1">
      <c r="A66" s="30" t="s">
        <v>59</v>
      </c>
      <c r="B66" s="19">
        <v>3131</v>
      </c>
      <c r="C66" s="19">
        <v>440</v>
      </c>
      <c r="D66" s="46">
        <v>0</v>
      </c>
      <c r="E66" s="47">
        <v>0</v>
      </c>
      <c r="F66" s="46">
        <v>0</v>
      </c>
      <c r="G66" s="46">
        <v>0</v>
      </c>
      <c r="H66" s="46">
        <v>0</v>
      </c>
      <c r="I66" s="46">
        <v>0</v>
      </c>
    </row>
    <row r="67" spans="1:9" s="5" customFormat="1" ht="11.25" thickBot="1" thickTop="1">
      <c r="A67" s="30" t="s">
        <v>60</v>
      </c>
      <c r="B67" s="19">
        <v>3132</v>
      </c>
      <c r="C67" s="19">
        <v>450</v>
      </c>
      <c r="D67" s="46">
        <v>0</v>
      </c>
      <c r="E67" s="47">
        <v>0</v>
      </c>
      <c r="F67" s="46">
        <v>0</v>
      </c>
      <c r="G67" s="46">
        <v>0</v>
      </c>
      <c r="H67" s="46">
        <v>0</v>
      </c>
      <c r="I67" s="46">
        <v>0</v>
      </c>
    </row>
    <row r="68" spans="1:9" s="5" customFormat="1" ht="11.25" thickBot="1" thickTop="1">
      <c r="A68" s="25" t="s">
        <v>61</v>
      </c>
      <c r="B68" s="26">
        <v>3140</v>
      </c>
      <c r="C68" s="26">
        <v>460</v>
      </c>
      <c r="D68" s="42">
        <f aca="true" t="shared" si="11" ref="D68:I68">SUM(D69:D71)</f>
        <v>0</v>
      </c>
      <c r="E68" s="42">
        <f t="shared" si="11"/>
        <v>0</v>
      </c>
      <c r="F68" s="42">
        <f t="shared" si="11"/>
        <v>0</v>
      </c>
      <c r="G68" s="42">
        <f t="shared" si="11"/>
        <v>0</v>
      </c>
      <c r="H68" s="42">
        <f t="shared" si="11"/>
        <v>0</v>
      </c>
      <c r="I68" s="42">
        <f t="shared" si="11"/>
        <v>0</v>
      </c>
    </row>
    <row r="69" spans="1:9" s="5" customFormat="1" ht="12.75" thickBot="1" thickTop="1">
      <c r="A69" s="48" t="s">
        <v>84</v>
      </c>
      <c r="B69" s="19">
        <v>3141</v>
      </c>
      <c r="C69" s="19">
        <v>470</v>
      </c>
      <c r="D69" s="46">
        <v>0</v>
      </c>
      <c r="E69" s="47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s="5" customFormat="1" ht="12.75" thickBot="1" thickTop="1">
      <c r="A70" s="48" t="s">
        <v>85</v>
      </c>
      <c r="B70" s="19">
        <v>3142</v>
      </c>
      <c r="C70" s="19">
        <v>480</v>
      </c>
      <c r="D70" s="46">
        <v>0</v>
      </c>
      <c r="E70" s="47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s="5" customFormat="1" ht="12.75" thickBot="1" thickTop="1">
      <c r="A71" s="48" t="s">
        <v>86</v>
      </c>
      <c r="B71" s="19">
        <v>3143</v>
      </c>
      <c r="C71" s="19">
        <v>490</v>
      </c>
      <c r="D71" s="46">
        <v>0</v>
      </c>
      <c r="E71" s="47">
        <v>0</v>
      </c>
      <c r="F71" s="46">
        <v>0</v>
      </c>
      <c r="G71" s="46">
        <v>0</v>
      </c>
      <c r="H71" s="46">
        <v>0</v>
      </c>
      <c r="I71" s="46">
        <v>0</v>
      </c>
    </row>
    <row r="72" spans="1:9" s="5" customFormat="1" ht="11.25" thickBot="1" thickTop="1">
      <c r="A72" s="25" t="s">
        <v>62</v>
      </c>
      <c r="B72" s="26">
        <v>3150</v>
      </c>
      <c r="C72" s="26">
        <v>500</v>
      </c>
      <c r="D72" s="41">
        <v>0</v>
      </c>
      <c r="E72" s="42">
        <v>0</v>
      </c>
      <c r="F72" s="41">
        <v>0</v>
      </c>
      <c r="G72" s="41">
        <v>0</v>
      </c>
      <c r="H72" s="41">
        <v>0</v>
      </c>
      <c r="I72" s="41">
        <v>0</v>
      </c>
    </row>
    <row r="73" spans="1:9" s="5" customFormat="1" ht="11.25" thickBot="1" thickTop="1">
      <c r="A73" s="25" t="s">
        <v>63</v>
      </c>
      <c r="B73" s="26">
        <v>3160</v>
      </c>
      <c r="C73" s="26">
        <v>510</v>
      </c>
      <c r="D73" s="41">
        <v>0</v>
      </c>
      <c r="E73" s="42">
        <v>0</v>
      </c>
      <c r="F73" s="41">
        <v>0</v>
      </c>
      <c r="G73" s="41">
        <v>0</v>
      </c>
      <c r="H73" s="41">
        <v>0</v>
      </c>
      <c r="I73" s="41">
        <v>0</v>
      </c>
    </row>
    <row r="74" spans="1:9" s="5" customFormat="1" ht="11.25" thickBot="1" thickTop="1">
      <c r="A74" s="24" t="s">
        <v>64</v>
      </c>
      <c r="B74" s="21">
        <v>3200</v>
      </c>
      <c r="C74" s="21">
        <v>520</v>
      </c>
      <c r="D74" s="43">
        <f aca="true" t="shared" si="12" ref="D74:I74">SUM(D75:D78)</f>
        <v>0</v>
      </c>
      <c r="E74" s="43">
        <f t="shared" si="12"/>
        <v>0</v>
      </c>
      <c r="F74" s="43">
        <f t="shared" si="12"/>
        <v>0</v>
      </c>
      <c r="G74" s="43">
        <f t="shared" si="12"/>
        <v>0</v>
      </c>
      <c r="H74" s="43">
        <f t="shared" si="12"/>
        <v>0</v>
      </c>
      <c r="I74" s="43">
        <f t="shared" si="12"/>
        <v>0</v>
      </c>
    </row>
    <row r="75" spans="1:9" s="5" customFormat="1" ht="12" thickBot="1" thickTop="1">
      <c r="A75" s="34" t="s">
        <v>65</v>
      </c>
      <c r="B75" s="26">
        <v>3210</v>
      </c>
      <c r="C75" s="26">
        <v>530</v>
      </c>
      <c r="D75" s="49">
        <v>0</v>
      </c>
      <c r="E75" s="50">
        <v>0</v>
      </c>
      <c r="F75" s="49">
        <v>0</v>
      </c>
      <c r="G75" s="49">
        <v>0</v>
      </c>
      <c r="H75" s="49">
        <v>0</v>
      </c>
      <c r="I75" s="49">
        <v>0</v>
      </c>
    </row>
    <row r="76" spans="1:9" s="5" customFormat="1" ht="12" thickBot="1" thickTop="1">
      <c r="A76" s="34" t="s">
        <v>66</v>
      </c>
      <c r="B76" s="26">
        <v>3220</v>
      </c>
      <c r="C76" s="26">
        <v>540</v>
      </c>
      <c r="D76" s="49">
        <v>0</v>
      </c>
      <c r="E76" s="50">
        <v>0</v>
      </c>
      <c r="F76" s="49">
        <v>0</v>
      </c>
      <c r="G76" s="49">
        <v>0</v>
      </c>
      <c r="H76" s="49">
        <v>0</v>
      </c>
      <c r="I76" s="49">
        <v>0</v>
      </c>
    </row>
    <row r="77" spans="1:9" s="5" customFormat="1" ht="12" thickBot="1" thickTop="1">
      <c r="A77" s="25" t="s">
        <v>67</v>
      </c>
      <c r="B77" s="26">
        <v>3230</v>
      </c>
      <c r="C77" s="26">
        <v>550</v>
      </c>
      <c r="D77" s="49">
        <v>0</v>
      </c>
      <c r="E77" s="50">
        <v>0</v>
      </c>
      <c r="F77" s="49">
        <v>0</v>
      </c>
      <c r="G77" s="49">
        <v>0</v>
      </c>
      <c r="H77" s="49">
        <v>0</v>
      </c>
      <c r="I77" s="49">
        <v>0</v>
      </c>
    </row>
    <row r="78" spans="1:9" s="5" customFormat="1" ht="11.25" thickBot="1" thickTop="1">
      <c r="A78" s="34" t="s">
        <v>68</v>
      </c>
      <c r="B78" s="26">
        <v>3240</v>
      </c>
      <c r="C78" s="26">
        <v>560</v>
      </c>
      <c r="D78" s="41">
        <v>0</v>
      </c>
      <c r="E78" s="42">
        <v>0</v>
      </c>
      <c r="F78" s="41">
        <v>0</v>
      </c>
      <c r="G78" s="41">
        <v>0</v>
      </c>
      <c r="H78" s="41">
        <v>0</v>
      </c>
      <c r="I78" s="41">
        <v>0</v>
      </c>
    </row>
    <row r="79" spans="1:9" s="5" customFormat="1" ht="12" thickBot="1" thickTop="1">
      <c r="A79" s="21" t="s">
        <v>69</v>
      </c>
      <c r="B79" s="21">
        <v>4100</v>
      </c>
      <c r="C79" s="21">
        <v>570</v>
      </c>
      <c r="D79" s="50">
        <f aca="true" t="shared" si="13" ref="D79:I79">SUM(D80)</f>
        <v>0</v>
      </c>
      <c r="E79" s="50">
        <f t="shared" si="13"/>
        <v>0</v>
      </c>
      <c r="F79" s="50">
        <f t="shared" si="13"/>
        <v>0</v>
      </c>
      <c r="G79" s="50">
        <f t="shared" si="13"/>
        <v>0</v>
      </c>
      <c r="H79" s="50">
        <f t="shared" si="13"/>
        <v>0</v>
      </c>
      <c r="I79" s="50">
        <f t="shared" si="13"/>
        <v>0</v>
      </c>
    </row>
    <row r="80" spans="1:9" s="5" customFormat="1" ht="11.25" thickBot="1" thickTop="1">
      <c r="A80" s="25" t="s">
        <v>70</v>
      </c>
      <c r="B80" s="26">
        <v>4110</v>
      </c>
      <c r="C80" s="26">
        <v>580</v>
      </c>
      <c r="D80" s="42">
        <f aca="true" t="shared" si="14" ref="D80:I80">SUM(D81:D83)</f>
        <v>0</v>
      </c>
      <c r="E80" s="42">
        <f t="shared" si="14"/>
        <v>0</v>
      </c>
      <c r="F80" s="42">
        <f t="shared" si="14"/>
        <v>0</v>
      </c>
      <c r="G80" s="42">
        <f t="shared" si="14"/>
        <v>0</v>
      </c>
      <c r="H80" s="42">
        <f t="shared" si="14"/>
        <v>0</v>
      </c>
      <c r="I80" s="42">
        <f t="shared" si="14"/>
        <v>0</v>
      </c>
    </row>
    <row r="81" spans="1:9" s="5" customFormat="1" ht="11.25" thickBot="1" thickTop="1">
      <c r="A81" s="30" t="s">
        <v>71</v>
      </c>
      <c r="B81" s="19">
        <v>4111</v>
      </c>
      <c r="C81" s="19">
        <v>590</v>
      </c>
      <c r="D81" s="41">
        <v>0</v>
      </c>
      <c r="E81" s="42">
        <v>0</v>
      </c>
      <c r="F81" s="41">
        <v>0</v>
      </c>
      <c r="G81" s="41">
        <v>0</v>
      </c>
      <c r="H81" s="41">
        <v>0</v>
      </c>
      <c r="I81" s="41">
        <v>0</v>
      </c>
    </row>
    <row r="82" spans="1:9" s="5" customFormat="1" ht="12.75" customHeight="1" thickBot="1" thickTop="1">
      <c r="A82" s="30" t="s">
        <v>72</v>
      </c>
      <c r="B82" s="19">
        <v>4112</v>
      </c>
      <c r="C82" s="19">
        <v>600</v>
      </c>
      <c r="D82" s="41">
        <v>0</v>
      </c>
      <c r="E82" s="42">
        <v>0</v>
      </c>
      <c r="F82" s="41">
        <v>0</v>
      </c>
      <c r="G82" s="41">
        <v>0</v>
      </c>
      <c r="H82" s="41">
        <v>0</v>
      </c>
      <c r="I82" s="41">
        <v>0</v>
      </c>
    </row>
    <row r="83" spans="1:9" s="5" customFormat="1" ht="14.25" thickBot="1" thickTop="1">
      <c r="A83" s="51" t="s">
        <v>87</v>
      </c>
      <c r="B83" s="19">
        <v>4113</v>
      </c>
      <c r="C83" s="19">
        <v>610</v>
      </c>
      <c r="D83" s="46">
        <v>0</v>
      </c>
      <c r="E83" s="47">
        <v>0</v>
      </c>
      <c r="F83" s="46">
        <v>0</v>
      </c>
      <c r="G83" s="46">
        <v>0</v>
      </c>
      <c r="H83" s="46">
        <v>0</v>
      </c>
      <c r="I83" s="46">
        <v>0</v>
      </c>
    </row>
    <row r="84" spans="1:9" s="5" customFormat="1" ht="11.25" thickBot="1" thickTop="1">
      <c r="A84" s="21" t="s">
        <v>73</v>
      </c>
      <c r="B84" s="21">
        <v>4200</v>
      </c>
      <c r="C84" s="21">
        <v>620</v>
      </c>
      <c r="D84" s="43">
        <f aca="true" t="shared" si="15" ref="D84:I84">D85</f>
        <v>0</v>
      </c>
      <c r="E84" s="43">
        <f t="shared" si="15"/>
        <v>0</v>
      </c>
      <c r="F84" s="43">
        <f t="shared" si="15"/>
        <v>0</v>
      </c>
      <c r="G84" s="43">
        <f t="shared" si="15"/>
        <v>0</v>
      </c>
      <c r="H84" s="43">
        <f t="shared" si="15"/>
        <v>0</v>
      </c>
      <c r="I84" s="43">
        <f t="shared" si="15"/>
        <v>0</v>
      </c>
    </row>
    <row r="85" spans="1:9" s="5" customFormat="1" ht="11.25" thickBot="1" thickTop="1">
      <c r="A85" s="25" t="s">
        <v>74</v>
      </c>
      <c r="B85" s="26">
        <v>4210</v>
      </c>
      <c r="C85" s="26">
        <v>630</v>
      </c>
      <c r="D85" s="41">
        <v>0</v>
      </c>
      <c r="E85" s="42">
        <v>0</v>
      </c>
      <c r="F85" s="41">
        <v>0</v>
      </c>
      <c r="G85" s="41">
        <v>0</v>
      </c>
      <c r="H85" s="41">
        <v>0</v>
      </c>
      <c r="I85" s="41">
        <v>0</v>
      </c>
    </row>
    <row r="86" spans="1:9" s="5" customFormat="1" ht="11.25" thickBot="1" thickTop="1">
      <c r="A86" s="30" t="s">
        <v>75</v>
      </c>
      <c r="B86" s="19">
        <v>5000</v>
      </c>
      <c r="C86" s="19">
        <v>640</v>
      </c>
      <c r="D86" s="46" t="s">
        <v>76</v>
      </c>
      <c r="E86" s="46"/>
      <c r="F86" s="52" t="s">
        <v>76</v>
      </c>
      <c r="G86" s="52" t="s">
        <v>76</v>
      </c>
      <c r="H86" s="52" t="s">
        <v>76</v>
      </c>
      <c r="I86" s="52" t="s">
        <v>76</v>
      </c>
    </row>
    <row r="87" spans="1:9" s="5" customFormat="1" ht="11.25" thickBot="1" thickTop="1">
      <c r="A87" s="30" t="s">
        <v>77</v>
      </c>
      <c r="B87" s="19">
        <v>9000</v>
      </c>
      <c r="C87" s="19">
        <v>650</v>
      </c>
      <c r="D87" s="46">
        <v>0</v>
      </c>
      <c r="E87" s="47">
        <v>0</v>
      </c>
      <c r="F87" s="46">
        <v>0</v>
      </c>
      <c r="G87" s="46">
        <v>0</v>
      </c>
      <c r="H87" s="46">
        <v>0</v>
      </c>
      <c r="I87" s="46">
        <v>0</v>
      </c>
    </row>
    <row r="88" spans="1:9" s="5" customFormat="1" ht="11.25" hidden="1" thickTop="1">
      <c r="A88" s="53"/>
      <c r="B88" s="54"/>
      <c r="C88" s="54">
        <v>650</v>
      </c>
      <c r="D88" s="55"/>
      <c r="E88" s="56"/>
      <c r="F88" s="55"/>
      <c r="G88" s="55"/>
      <c r="H88" s="55"/>
      <c r="I88" s="55"/>
    </row>
    <row r="89" spans="1:9" s="5" customFormat="1" ht="10.5" hidden="1" thickTop="1">
      <c r="A89" s="57"/>
      <c r="B89" s="58"/>
      <c r="C89" s="58"/>
      <c r="D89" s="59"/>
      <c r="E89" s="60"/>
      <c r="F89" s="59"/>
      <c r="G89" s="59"/>
      <c r="H89" s="59"/>
      <c r="I89" s="59"/>
    </row>
    <row r="90" spans="1:9" s="5" customFormat="1" ht="10.5" hidden="1" thickTop="1">
      <c r="A90" s="57"/>
      <c r="B90" s="58"/>
      <c r="C90" s="58"/>
      <c r="D90" s="59"/>
      <c r="E90" s="60"/>
      <c r="F90" s="59"/>
      <c r="G90" s="59"/>
      <c r="H90" s="59"/>
      <c r="I90" s="59"/>
    </row>
    <row r="91" spans="1:9" s="5" customFormat="1" ht="13.5" hidden="1" thickTop="1">
      <c r="A91" s="61"/>
      <c r="B91" s="58"/>
      <c r="C91" s="58"/>
      <c r="D91" s="59"/>
      <c r="E91" s="62"/>
      <c r="F91" s="59"/>
      <c r="G91" s="59"/>
      <c r="H91" s="59"/>
      <c r="I91" s="59"/>
    </row>
    <row r="92" spans="1:9" s="5" customFormat="1" ht="11.25" hidden="1" thickTop="1">
      <c r="A92" s="63"/>
      <c r="B92" s="64"/>
      <c r="C92" s="64"/>
      <c r="D92" s="65"/>
      <c r="E92" s="66"/>
      <c r="F92" s="65"/>
      <c r="G92" s="65"/>
      <c r="H92" s="65"/>
      <c r="I92" s="65"/>
    </row>
    <row r="93" spans="1:9" s="5" customFormat="1" ht="10.5" hidden="1" thickTop="1">
      <c r="A93" s="57"/>
      <c r="B93" s="58"/>
      <c r="C93" s="58"/>
      <c r="D93" s="59"/>
      <c r="E93" s="60"/>
      <c r="F93" s="59"/>
      <c r="G93" s="59"/>
      <c r="H93" s="59"/>
      <c r="I93" s="59"/>
    </row>
    <row r="94" spans="1:9" s="5" customFormat="1" ht="10.5" hidden="1" thickTop="1">
      <c r="A94" s="57"/>
      <c r="B94" s="58"/>
      <c r="C94" s="58"/>
      <c r="D94" s="59"/>
      <c r="E94" s="60"/>
      <c r="F94" s="59"/>
      <c r="G94" s="59"/>
      <c r="H94" s="59"/>
      <c r="I94" s="59"/>
    </row>
    <row r="95" spans="1:9" s="5" customFormat="1" ht="10.5" hidden="1" thickTop="1">
      <c r="A95" s="57"/>
      <c r="B95" s="58"/>
      <c r="C95" s="58"/>
      <c r="D95" s="59"/>
      <c r="E95" s="60"/>
      <c r="F95" s="59"/>
      <c r="G95" s="59"/>
      <c r="H95" s="59"/>
      <c r="I95" s="59"/>
    </row>
    <row r="96" spans="1:9" s="5" customFormat="1" ht="12" hidden="1" thickTop="1">
      <c r="A96" s="67"/>
      <c r="B96" s="68"/>
      <c r="C96" s="68"/>
      <c r="D96" s="69"/>
      <c r="E96" s="70"/>
      <c r="F96" s="69"/>
      <c r="G96" s="69"/>
      <c r="H96" s="69"/>
      <c r="I96" s="69"/>
    </row>
    <row r="97" spans="1:9" s="5" customFormat="1" ht="11.25" hidden="1" thickTop="1">
      <c r="A97" s="63"/>
      <c r="B97" s="64"/>
      <c r="C97" s="64"/>
      <c r="D97" s="71"/>
      <c r="E97" s="72"/>
      <c r="F97" s="71"/>
      <c r="G97" s="71"/>
      <c r="H97" s="71"/>
      <c r="I97" s="71"/>
    </row>
    <row r="98" spans="1:9" s="5" customFormat="1" ht="11.25" hidden="1" thickTop="1">
      <c r="A98" s="63"/>
      <c r="B98" s="64"/>
      <c r="C98" s="64"/>
      <c r="D98" s="71"/>
      <c r="E98" s="72"/>
      <c r="F98" s="71"/>
      <c r="G98" s="71"/>
      <c r="H98" s="71"/>
      <c r="I98" s="71"/>
    </row>
    <row r="99" spans="1:9" s="5" customFormat="1" ht="10.5" hidden="1" thickTop="1">
      <c r="A99" s="73"/>
      <c r="B99" s="74"/>
      <c r="C99" s="58"/>
      <c r="D99" s="60"/>
      <c r="E99" s="75"/>
      <c r="F99" s="76"/>
      <c r="G99" s="76"/>
      <c r="H99" s="76"/>
      <c r="I99" s="76"/>
    </row>
    <row r="100" spans="1:5" ht="14.25" customHeight="1" thickTop="1">
      <c r="A100" s="7" t="s">
        <v>88</v>
      </c>
      <c r="D100" s="77"/>
      <c r="E100" s="77"/>
    </row>
    <row r="101" spans="1:9" s="1" customFormat="1" ht="12.75" customHeight="1">
      <c r="A101" s="78" t="str">
        <f>'[1]ЗАПОЛНИТЬ'!F30</f>
        <v>Керівник </v>
      </c>
      <c r="C101" s="78"/>
      <c r="D101" s="94"/>
      <c r="E101" s="94"/>
      <c r="F101" s="78"/>
      <c r="G101" s="92" t="str">
        <f>'[1]ЗАПОЛНИТЬ'!F26</f>
        <v>Харчук О.А.</v>
      </c>
      <c r="H101" s="92"/>
      <c r="I101" s="92"/>
    </row>
    <row r="102" spans="2:8" s="1" customFormat="1" ht="12.75" customHeight="1">
      <c r="B102" s="78"/>
      <c r="C102" s="78"/>
      <c r="D102" s="98" t="s">
        <v>78</v>
      </c>
      <c r="E102" s="98"/>
      <c r="F102" s="78"/>
      <c r="G102" s="93" t="s">
        <v>79</v>
      </c>
      <c r="H102" s="93"/>
    </row>
    <row r="103" spans="1:9" s="1" customFormat="1" ht="12" customHeight="1">
      <c r="A103" s="78" t="str">
        <f>'[1]ЗАПОЛНИТЬ'!F31</f>
        <v>Головний бухгалтер</v>
      </c>
      <c r="C103" s="78"/>
      <c r="D103" s="100"/>
      <c r="E103" s="100"/>
      <c r="F103" s="78"/>
      <c r="G103" s="92" t="str">
        <f>'[1]ЗАПОЛНИТЬ'!F28</f>
        <v>Бойко Т.В.</v>
      </c>
      <c r="H103" s="92"/>
      <c r="I103" s="92"/>
    </row>
    <row r="104" spans="1:9" s="1" customFormat="1" ht="12" customHeight="1">
      <c r="A104" s="79" t="str">
        <f>'[1]ЗАПОЛНИТЬ'!C19</f>
        <v>"06"жовтня 2017 року</v>
      </c>
      <c r="C104" s="78"/>
      <c r="D104" s="98" t="s">
        <v>78</v>
      </c>
      <c r="E104" s="98"/>
      <c r="G104" s="93" t="s">
        <v>79</v>
      </c>
      <c r="H104" s="93"/>
      <c r="I104" s="80"/>
    </row>
    <row r="105" s="1" customFormat="1" ht="13.5">
      <c r="A105" s="5"/>
    </row>
    <row r="107" ht="14.25">
      <c r="A107" s="81" t="s">
        <v>89</v>
      </c>
    </row>
    <row r="108" ht="14.25">
      <c r="A108" t="s">
        <v>90</v>
      </c>
    </row>
    <row r="109" ht="14.25">
      <c r="A109" t="s">
        <v>91</v>
      </c>
    </row>
  </sheetData>
  <sheetProtection formatColumns="0" formatRows="0"/>
  <mergeCells count="32">
    <mergeCell ref="D104:E104"/>
    <mergeCell ref="G104:H104"/>
    <mergeCell ref="A18:K18"/>
    <mergeCell ref="C19:C21"/>
    <mergeCell ref="D19:D21"/>
    <mergeCell ref="D102:E102"/>
    <mergeCell ref="D103:E103"/>
    <mergeCell ref="A5:F5"/>
    <mergeCell ref="A6:I6"/>
    <mergeCell ref="A19:A21"/>
    <mergeCell ref="B19:B21"/>
    <mergeCell ref="A14:C14"/>
    <mergeCell ref="A12:C12"/>
    <mergeCell ref="I19:I21"/>
    <mergeCell ref="A15:C15"/>
    <mergeCell ref="B10:G10"/>
    <mergeCell ref="B11:G11"/>
    <mergeCell ref="G103:I103"/>
    <mergeCell ref="G19:G21"/>
    <mergeCell ref="G102:H102"/>
    <mergeCell ref="D101:E101"/>
    <mergeCell ref="G101:I101"/>
    <mergeCell ref="G1:I3"/>
    <mergeCell ref="F19:F21"/>
    <mergeCell ref="E19:E21"/>
    <mergeCell ref="A13:C13"/>
    <mergeCell ref="E13:I13"/>
    <mergeCell ref="H19:H21"/>
    <mergeCell ref="A4:I4"/>
    <mergeCell ref="E14:I14"/>
    <mergeCell ref="E15:I15"/>
    <mergeCell ref="B9:G9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2017-11-20T08:46:15Z</dcterms:created>
  <dcterms:modified xsi:type="dcterms:W3CDTF">2017-11-28T06:39:09Z</dcterms:modified>
  <cp:category/>
  <cp:version/>
  <cp:contentType/>
  <cp:contentStatus/>
</cp:coreProperties>
</file>